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ôle Direction Ingenierie\Achats Public\Cellule marchés\20 Examen projet de marché\2025\01-PROC MP\02-GHT\01-AOO\DAL - RELANCE F&amp;L GHT\vf\AC\"/>
    </mc:Choice>
  </mc:AlternateContent>
  <xr:revisionPtr revIDLastSave="0" documentId="13_ncr:1_{EE10444A-589C-4E11-894E-44CB8C1BCF81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DQE" sheetId="1" r:id="rId1"/>
  </sheets>
  <definedNames>
    <definedName name="_xlnm._FilterDatabase" localSheetId="0" hidden="1">DQE!$A$11:$U$92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V76" i="1" l="1"/>
  <c r="V77" i="1"/>
  <c r="V78" i="1"/>
  <c r="V79" i="1"/>
  <c r="V80" i="1"/>
  <c r="V81" i="1"/>
  <c r="V82" i="1"/>
  <c r="V83" i="1"/>
  <c r="V85" i="1"/>
  <c r="V86" i="1"/>
  <c r="V87" i="1"/>
  <c r="V88" i="1"/>
  <c r="V89" i="1"/>
  <c r="V90" i="1"/>
  <c r="V91" i="1"/>
  <c r="V73" i="1"/>
  <c r="V22" i="1" l="1"/>
  <c r="V74" i="1"/>
  <c r="V75" i="1"/>
  <c r="V84" i="1"/>
  <c r="V72" i="1" l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1" i="1"/>
  <c r="V20" i="1"/>
  <c r="V19" i="1"/>
  <c r="V18" i="1"/>
  <c r="V17" i="1"/>
  <c r="V16" i="1"/>
  <c r="V15" i="1"/>
  <c r="V14" i="1"/>
  <c r="V13" i="1"/>
  <c r="V12" i="1"/>
  <c r="W22" i="1" l="1"/>
  <c r="X22" i="1" s="1"/>
  <c r="W30" i="1"/>
  <c r="X30" i="1" s="1"/>
  <c r="W36" i="1"/>
  <c r="X36" i="1" s="1"/>
  <c r="W47" i="1"/>
  <c r="X47" i="1" s="1"/>
  <c r="W61" i="1"/>
  <c r="X61" i="1" s="1"/>
  <c r="W62" i="1"/>
  <c r="X62" i="1" s="1"/>
  <c r="W66" i="1"/>
  <c r="X66" i="1" s="1"/>
  <c r="W68" i="1"/>
  <c r="X68" i="1" s="1"/>
  <c r="W73" i="1"/>
  <c r="X73" i="1" s="1"/>
  <c r="W77" i="1"/>
  <c r="X77" i="1" s="1"/>
  <c r="W78" i="1"/>
  <c r="X78" i="1" s="1"/>
  <c r="W81" i="1"/>
  <c r="X81" i="1" s="1"/>
  <c r="W83" i="1"/>
  <c r="X83" i="1" s="1"/>
  <c r="W88" i="1"/>
  <c r="X88" i="1" s="1"/>
  <c r="W13" i="1"/>
  <c r="X13" i="1" s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29" i="1"/>
  <c r="X29" i="1" s="1"/>
  <c r="W31" i="1"/>
  <c r="X31" i="1" s="1"/>
  <c r="W32" i="1"/>
  <c r="X32" i="1" s="1"/>
  <c r="W33" i="1"/>
  <c r="X33" i="1" s="1"/>
  <c r="W34" i="1"/>
  <c r="X34" i="1" s="1"/>
  <c r="W35" i="1"/>
  <c r="X35" i="1" s="1"/>
  <c r="W37" i="1"/>
  <c r="X37" i="1" s="1"/>
  <c r="W38" i="1"/>
  <c r="X38" i="1" s="1"/>
  <c r="W39" i="1"/>
  <c r="X39" i="1" s="1"/>
  <c r="W40" i="1"/>
  <c r="X40" i="1" s="1"/>
  <c r="W44" i="1"/>
  <c r="X44" i="1" s="1"/>
  <c r="W45" i="1"/>
  <c r="X45" i="1" s="1"/>
  <c r="W46" i="1"/>
  <c r="X46" i="1" s="1"/>
  <c r="W48" i="1"/>
  <c r="X48" i="1" s="1"/>
  <c r="W49" i="1"/>
  <c r="X49" i="1" s="1"/>
  <c r="W50" i="1"/>
  <c r="X50" i="1" s="1"/>
  <c r="W51" i="1"/>
  <c r="X51" i="1" s="1"/>
  <c r="W52" i="1"/>
  <c r="X52" i="1" s="1"/>
  <c r="W53" i="1"/>
  <c r="X53" i="1" s="1"/>
  <c r="W54" i="1"/>
  <c r="X54" i="1" s="1"/>
  <c r="W55" i="1"/>
  <c r="X55" i="1" s="1"/>
  <c r="W56" i="1"/>
  <c r="X56" i="1" s="1"/>
  <c r="W57" i="1"/>
  <c r="X57" i="1" s="1"/>
  <c r="W58" i="1"/>
  <c r="X58" i="1" s="1"/>
  <c r="W59" i="1"/>
  <c r="X59" i="1" s="1"/>
  <c r="W60" i="1"/>
  <c r="X60" i="1" s="1"/>
  <c r="W63" i="1"/>
  <c r="X63" i="1" s="1"/>
  <c r="W64" i="1"/>
  <c r="X64" i="1" s="1"/>
  <c r="W65" i="1"/>
  <c r="X65" i="1" s="1"/>
  <c r="W67" i="1"/>
  <c r="X67" i="1" s="1"/>
  <c r="W69" i="1"/>
  <c r="X69" i="1" s="1"/>
  <c r="W70" i="1"/>
  <c r="X70" i="1" s="1"/>
  <c r="W71" i="1"/>
  <c r="X71" i="1" s="1"/>
  <c r="W72" i="1"/>
  <c r="X72" i="1" s="1"/>
  <c r="W74" i="1"/>
  <c r="X74" i="1" s="1"/>
  <c r="W75" i="1"/>
  <c r="X75" i="1" s="1"/>
  <c r="W76" i="1"/>
  <c r="X76" i="1" s="1"/>
  <c r="W79" i="1"/>
  <c r="X79" i="1" s="1"/>
  <c r="W80" i="1"/>
  <c r="W82" i="1"/>
  <c r="X82" i="1" s="1"/>
  <c r="W84" i="1"/>
  <c r="X84" i="1" s="1"/>
  <c r="W85" i="1"/>
  <c r="X85" i="1" s="1"/>
  <c r="W86" i="1"/>
  <c r="X86" i="1" s="1"/>
  <c r="W87" i="1"/>
  <c r="X87" i="1" s="1"/>
  <c r="W89" i="1"/>
  <c r="X89" i="1" s="1"/>
  <c r="W90" i="1"/>
  <c r="X90" i="1" s="1"/>
  <c r="W91" i="1"/>
  <c r="X91" i="1" s="1"/>
  <c r="W12" i="1"/>
  <c r="X12" i="1" s="1"/>
  <c r="X80" i="1" l="1"/>
  <c r="W42" i="1"/>
  <c r="X42" i="1" s="1"/>
  <c r="W41" i="1"/>
  <c r="X41" i="1" s="1"/>
  <c r="W43" i="1" l="1"/>
  <c r="X43" i="1" s="1"/>
  <c r="X92" i="1" s="1"/>
  <c r="W92" i="1" l="1"/>
</calcChain>
</file>

<file path=xl/sharedStrings.xml><?xml version="1.0" encoding="utf-8"?>
<sst xmlns="http://schemas.openxmlformats.org/spreadsheetml/2006/main" count="570" uniqueCount="163">
  <si>
    <t>Unité</t>
  </si>
  <si>
    <t>Libéllé Produit</t>
  </si>
  <si>
    <t>Type</t>
  </si>
  <si>
    <t>Variété</t>
  </si>
  <si>
    <t>Calibre / poids</t>
  </si>
  <si>
    <t>Kg</t>
  </si>
  <si>
    <t>AIL ENTIER</t>
  </si>
  <si>
    <t>tête d'ail</t>
  </si>
  <si>
    <t>Non épluché, gousse ou tête d'ail</t>
  </si>
  <si>
    <t>ECHALOTTE ENTIERE</t>
  </si>
  <si>
    <t xml:space="preserve">OIGNON JAUNE SEC </t>
  </si>
  <si>
    <t>cat.I (40-60mm</t>
  </si>
  <si>
    <t>OIGNON ROUGE AOP</t>
  </si>
  <si>
    <t>AOP type Roscoff</t>
  </si>
  <si>
    <t>cat.I (60-80mm)</t>
  </si>
  <si>
    <t>ANANAS FRAIS AVEC OU SANS PLUMET</t>
  </si>
  <si>
    <t>Fruit</t>
  </si>
  <si>
    <t>Type sweet</t>
  </si>
  <si>
    <t>calibre B (1100-1500 gr)</t>
  </si>
  <si>
    <t xml:space="preserve">BANANE </t>
  </si>
  <si>
    <t>Cavendish</t>
  </si>
  <si>
    <t>P20</t>
  </si>
  <si>
    <t>CITRON JAUNE</t>
  </si>
  <si>
    <t xml:space="preserve">cat.I 5 (53-62mm) </t>
  </si>
  <si>
    <t>CITRON VERT</t>
  </si>
  <si>
    <t xml:space="preserve">Type hayward  </t>
  </si>
  <si>
    <t xml:space="preserve">ORANGE  </t>
  </si>
  <si>
    <t>cat. 7-(67 à 76 mm)</t>
  </si>
  <si>
    <t>70-75mm</t>
  </si>
  <si>
    <t>POMELOS</t>
  </si>
  <si>
    <t>calibre 6 (80/81 mm) 250 à 300 gr</t>
  </si>
  <si>
    <t xml:space="preserve">POMME </t>
  </si>
  <si>
    <t>BICOLORE ET AUTRE VARIETE</t>
  </si>
  <si>
    <t>150-180gr</t>
  </si>
  <si>
    <t>GOLDEN OU LOCALES</t>
  </si>
  <si>
    <t xml:space="preserve">ABRICOT </t>
  </si>
  <si>
    <t xml:space="preserve">calibre A ou AA </t>
  </si>
  <si>
    <t>CERISE</t>
  </si>
  <si>
    <t>Type Burlat, Cœur de pigeon, autre …</t>
  </si>
  <si>
    <t>cat.I (22 à 25 mm inclus).</t>
  </si>
  <si>
    <t>CLEMENTINE</t>
  </si>
  <si>
    <t>calibre 3 ( 54 à 64 mm)</t>
  </si>
  <si>
    <t>FRAISE STANDARD</t>
  </si>
  <si>
    <t xml:space="preserve">MELON </t>
  </si>
  <si>
    <t>Type CHARENTAIS</t>
  </si>
  <si>
    <t>NECTARINE BLANCHE OU JAUNE</t>
  </si>
  <si>
    <t>calibre B</t>
  </si>
  <si>
    <t>PASTEQUE SANS PEPIN</t>
  </si>
  <si>
    <t>calibre 6 (3/4kg)</t>
  </si>
  <si>
    <t>PECHE BLANCHE OU JAUNE</t>
  </si>
  <si>
    <t>Reinette d'armorique, pattes de loup</t>
  </si>
  <si>
    <t>PRUNES (VERTE JAUNE, ROUGE, NOIRE)</t>
  </si>
  <si>
    <t>toutes catagories</t>
  </si>
  <si>
    <t>cat.I (45-50mm)</t>
  </si>
  <si>
    <t>RAISIN BLANC</t>
  </si>
  <si>
    <t>RAISIN NOIR</t>
  </si>
  <si>
    <t>ANETH</t>
  </si>
  <si>
    <t>Herbe aromatique</t>
  </si>
  <si>
    <t>B.G. (THYM - LAURIER)</t>
  </si>
  <si>
    <t>BASILIC</t>
  </si>
  <si>
    <t>CERFEUIL BOTTE</t>
  </si>
  <si>
    <t xml:space="preserve">CIBOULETTE </t>
  </si>
  <si>
    <t xml:space="preserve">ESTRAGON </t>
  </si>
  <si>
    <t>MENTHE EN SACHET</t>
  </si>
  <si>
    <t xml:space="preserve">PERSIL </t>
  </si>
  <si>
    <t>Plat ou Frisé</t>
  </si>
  <si>
    <t>ROMARIN</t>
  </si>
  <si>
    <t>AVOCAT</t>
  </si>
  <si>
    <t>Légume</t>
  </si>
  <si>
    <t>HASS</t>
  </si>
  <si>
    <t>171-190gr</t>
  </si>
  <si>
    <t>CONCOMBRE LONG, LISSE - SANS EMBALLAGE</t>
  </si>
  <si>
    <t>cat.I (400-500gr)</t>
  </si>
  <si>
    <t>POIVRON JAUNE</t>
  </si>
  <si>
    <t>diam 70-90 mm</t>
  </si>
  <si>
    <t>POIVRON ROUGE</t>
  </si>
  <si>
    <t xml:space="preserve">POIVRON VERT </t>
  </si>
  <si>
    <t>TOMATE CERISE  EQUEUTEE</t>
  </si>
  <si>
    <t>Barquette de 250gr</t>
  </si>
  <si>
    <t xml:space="preserve">TOMATE OBLONGUE </t>
  </si>
  <si>
    <t>TOMATE RONDE</t>
  </si>
  <si>
    <t>cat.I (82-102 mm)</t>
  </si>
  <si>
    <t xml:space="preserve">TOMATE RONDE </t>
  </si>
  <si>
    <t>cat.I (47-57 mm)</t>
  </si>
  <si>
    <t>TOMATE RONDE MOYENNE EQUEUTEE</t>
  </si>
  <si>
    <t>cat.I (57-67 mm)</t>
  </si>
  <si>
    <t xml:space="preserve">CHOU BLANC  </t>
  </si>
  <si>
    <t xml:space="preserve">CHOU FLEUR MOYEN </t>
  </si>
  <si>
    <t>CHOU ROUGE</t>
  </si>
  <si>
    <t xml:space="preserve">CHOU VERT FRISE </t>
  </si>
  <si>
    <t xml:space="preserve">COURGETTE FRAICHE FINE </t>
  </si>
  <si>
    <t>cat.I (14-21cm)</t>
  </si>
  <si>
    <t>ENDIVE FRAICHE</t>
  </si>
  <si>
    <t>FENOUIL</t>
  </si>
  <si>
    <t xml:space="preserve">NAVET </t>
  </si>
  <si>
    <t>POIREAUX</t>
  </si>
  <si>
    <t>cal 20/30 mm</t>
  </si>
  <si>
    <t>Type Agria ou équivalent uniquement</t>
  </si>
  <si>
    <t>POTIRON FRAIS</t>
  </si>
  <si>
    <t>FEUILLE DE CHENE BLONDE</t>
  </si>
  <si>
    <t>Salade</t>
  </si>
  <si>
    <t>FEUILLE DE CHENE ROUGE</t>
  </si>
  <si>
    <t xml:space="preserve">LAITUE </t>
  </si>
  <si>
    <t xml:space="preserve">LAITUE BATAVIA </t>
  </si>
  <si>
    <t>Fruits &amp; Légumes - Gamme annuelle</t>
  </si>
  <si>
    <t>Fruits &amp; légumes - Gamme saisonnière</t>
  </si>
  <si>
    <t>AOP</t>
  </si>
  <si>
    <t>Région Ultra Périphérique</t>
  </si>
  <si>
    <t>CELERI BRANCHE</t>
  </si>
  <si>
    <t xml:space="preserve">CELERI RAVE </t>
  </si>
  <si>
    <t>POMME DE TERRE</t>
  </si>
  <si>
    <t>IDENTIFICATION DU FOURNISSEUR (nom et adresse) :</t>
  </si>
  <si>
    <t>Personne ayant le pouvoir d'engager la société :</t>
  </si>
  <si>
    <t>cat.I (67-82 mm)</t>
  </si>
  <si>
    <t>POMME DE TERRRE NOUVELLE</t>
  </si>
  <si>
    <t>CAROTTES SAC</t>
  </si>
  <si>
    <t>RADIS NOIR</t>
  </si>
  <si>
    <t>RADIS ROSE</t>
  </si>
  <si>
    <t>SALADE FRISEE</t>
  </si>
  <si>
    <t>AUBERGINE LONGUE</t>
  </si>
  <si>
    <t xml:space="preserve">POIRE </t>
  </si>
  <si>
    <t>CONFERENCE, GUYOT, WILLIAMS, PASSE CRASSANE</t>
  </si>
  <si>
    <t>Bulbe</t>
  </si>
  <si>
    <t>POMME DE TERRE GRENAILLE AVEC PEAU (CRUE)</t>
  </si>
  <si>
    <t>Conditionnement du produit imposé par le CHU</t>
  </si>
  <si>
    <t>Conditionnement du produit proposé par le fournisseur</t>
  </si>
  <si>
    <t>en barquette de 500gr max</t>
  </si>
  <si>
    <t>Pièce</t>
  </si>
  <si>
    <t>botte &lt; ou = à 100 gr</t>
  </si>
  <si>
    <t>cat.I 100gr - cal.33</t>
  </si>
  <si>
    <t>calibre 15, soit 650/800 gr</t>
  </si>
  <si>
    <t>NE RIEN ECRIRE</t>
  </si>
  <si>
    <t>Non Imposé</t>
  </si>
  <si>
    <t>Barquette &lt;= à 150 gr</t>
  </si>
  <si>
    <t>MACHE BARQ.</t>
  </si>
  <si>
    <t>bouquet &lt; ou = à 100 gr</t>
  </si>
  <si>
    <t>PROCEDURE N° : 2025AM06</t>
  </si>
  <si>
    <t xml:space="preserve">KIWI </t>
  </si>
  <si>
    <t>A COMPLETER</t>
  </si>
  <si>
    <t>EGALIM OU EQUIVALENT</t>
  </si>
  <si>
    <t>certifié agriculture biologique</t>
  </si>
  <si>
    <t>Label "EGALIM" ou équivalent demandé</t>
  </si>
  <si>
    <t>Prix HT à l'unité (KG ou pièce)</t>
  </si>
  <si>
    <t>Prix TTC à l'unité 
(KG ou pièce)</t>
  </si>
  <si>
    <t>DETAIL QUANTITATIF ESTIMATIF (DQE)</t>
  </si>
  <si>
    <t>ACCORD CADRE</t>
  </si>
  <si>
    <t>CH BROCELIANDE</t>
  </si>
  <si>
    <t>CH FOUGERES</t>
  </si>
  <si>
    <t>CH LA ROCHE AUX FEES</t>
  </si>
  <si>
    <t>CH LAGUERCHE</t>
  </si>
  <si>
    <t>CH VITRE</t>
  </si>
  <si>
    <t>CHMB</t>
  </si>
  <si>
    <t>CHU RENNES</t>
  </si>
  <si>
    <t>HOPITAL LOCAL REDON - CARENTOIR</t>
  </si>
  <si>
    <t>CH GUILLAUME REGNIER RENNES</t>
  </si>
  <si>
    <t>Quantités annuelles estimatives du marché 
par établissement du GHT Haute Bretagne</t>
  </si>
  <si>
    <t>Quantité estimative du marché GHT dans l'unité</t>
  </si>
  <si>
    <t>Montant estimatif  en €HT</t>
  </si>
  <si>
    <t>Montant estimatif en €TTC</t>
  </si>
  <si>
    <t>Gamme
Saisonnalité indicative</t>
  </si>
  <si>
    <t>N° produit</t>
  </si>
  <si>
    <t>Montant annuel</t>
  </si>
  <si>
    <t>PRIX A L'UNITE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</si>
</sst>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  <font>
      <i/>
      <sz val="10"/>
      <color rgb="FFFF0000"/>
      <name val="Arial Narrow"/>
      <family val="2"/>
    </font>
    <font>
      <b/>
      <sz val="2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lightUp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</cellStyleXfs>
  <cellXfs count="46">
    <xf numFmtId="0" fontId="0" fillId="0" borderId="0" xfId="0"/>
    <xf numFmtId="0" fontId="0" fillId="0" borderId="0" xfId="0"/>
    <xf numFmtId="165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/>
    <xf numFmtId="0" fontId="5" fillId="0" borderId="0" xfId="0" applyFont="1"/>
    <xf numFmtId="0" fontId="5" fillId="0" borderId="0" xfId="0" applyFont="1" applyFill="1" applyAlignment="1"/>
    <xf numFmtId="49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wrapText="1"/>
    </xf>
    <xf numFmtId="0" fontId="0" fillId="0" borderId="0" xfId="0" applyFill="1" applyBorder="1"/>
    <xf numFmtId="164" fontId="0" fillId="0" borderId="1" xfId="1" applyFont="1" applyFill="1" applyBorder="1" applyAlignment="1">
      <alignment wrapText="1"/>
    </xf>
    <xf numFmtId="4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/>
    <xf numFmtId="164" fontId="2" fillId="0" borderId="1" xfId="1" applyFont="1" applyFill="1" applyBorder="1" applyAlignment="1" applyProtection="1">
      <alignment horizontal="center" vertical="center" wrapText="1"/>
    </xf>
    <xf numFmtId="165" fontId="6" fillId="2" borderId="7" xfId="1" applyNumberFormat="1" applyFont="1" applyFill="1" applyBorder="1" applyAlignment="1" applyProtection="1">
      <alignment horizontal="center" vertical="center" wrapText="1"/>
      <protection locked="0"/>
    </xf>
    <xf numFmtId="165" fontId="6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5" fillId="3" borderId="8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5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 applyProtection="1">
      <alignment vertical="center" wrapText="1"/>
    </xf>
    <xf numFmtId="165" fontId="8" fillId="0" borderId="1" xfId="1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165" fontId="0" fillId="0" borderId="1" xfId="1" applyNumberFormat="1" applyFont="1" applyFill="1" applyBorder="1"/>
    <xf numFmtId="165" fontId="14" fillId="0" borderId="1" xfId="1" applyNumberFormat="1" applyFont="1" applyFill="1" applyBorder="1"/>
    <xf numFmtId="165" fontId="14" fillId="0" borderId="1" xfId="1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 applyProtection="1">
      <alignment horizontal="left" vertical="center" wrapText="1"/>
    </xf>
    <xf numFmtId="165" fontId="2" fillId="0" borderId="1" xfId="1" applyNumberFormat="1" applyFont="1" applyFill="1" applyBorder="1" applyAlignment="1" applyProtection="1">
      <alignment horizontal="left" vertical="center" wrapText="1"/>
      <protection locked="0"/>
    </xf>
    <xf numFmtId="165" fontId="14" fillId="0" borderId="1" xfId="1" applyNumberFormat="1" applyFont="1" applyFill="1" applyBorder="1" applyAlignment="1">
      <alignment horizontal="left" vertical="center" wrapText="1"/>
    </xf>
    <xf numFmtId="165" fontId="14" fillId="0" borderId="1" xfId="1" applyNumberFormat="1" applyFont="1" applyFill="1" applyBorder="1" applyAlignment="1">
      <alignment horizontal="left" vertical="center"/>
    </xf>
    <xf numFmtId="165" fontId="0" fillId="0" borderId="1" xfId="1" applyNumberFormat="1" applyFont="1" applyFill="1" applyBorder="1" applyAlignment="1">
      <alignment horizontal="left" vertical="center"/>
    </xf>
    <xf numFmtId="165" fontId="0" fillId="0" borderId="1" xfId="0" applyNumberFormat="1" applyBorder="1"/>
    <xf numFmtId="165" fontId="0" fillId="0" borderId="1" xfId="0" applyNumberFormat="1" applyFill="1" applyBorder="1"/>
    <xf numFmtId="165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</cellXfs>
  <cellStyles count="5">
    <cellStyle name="Milliers" xfId="1" builtinId="3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695325</xdr:colOff>
      <xdr:row>5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695325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5"/>
  <sheetViews>
    <sheetView tabSelected="1" zoomScale="85" zoomScaleNormal="85" workbookViewId="0">
      <selection activeCell="E87" sqref="E87"/>
    </sheetView>
  </sheetViews>
  <sheetFormatPr baseColWidth="10" defaultRowHeight="15" x14ac:dyDescent="0.25"/>
  <cols>
    <col min="1" max="1" width="10.42578125" style="1" customWidth="1"/>
    <col min="2" max="2" width="43.42578125" customWidth="1"/>
    <col min="3" max="3" width="26.140625" customWidth="1"/>
    <col min="4" max="4" width="26.140625" style="1" customWidth="1"/>
    <col min="5" max="5" width="17.5703125" customWidth="1"/>
    <col min="6" max="6" width="26.140625" customWidth="1"/>
    <col min="7" max="7" width="27.140625" customWidth="1"/>
    <col min="8" max="10" width="26.140625" style="1" customWidth="1"/>
    <col min="11" max="11" width="19.5703125" customWidth="1"/>
    <col min="12" max="12" width="26.28515625" customWidth="1"/>
    <col min="13" max="13" width="14.140625" style="1" customWidth="1"/>
    <col min="14" max="14" width="17.85546875" style="1" customWidth="1"/>
    <col min="15" max="15" width="17" style="1" bestFit="1" customWidth="1"/>
    <col min="16" max="16" width="17.28515625" style="1" bestFit="1" customWidth="1"/>
    <col min="17" max="17" width="23" bestFit="1" customWidth="1"/>
    <col min="18" max="18" width="18.85546875" bestFit="1" customWidth="1"/>
    <col min="19" max="19" width="14.85546875" customWidth="1"/>
    <col min="20" max="20" width="19" customWidth="1"/>
    <col min="21" max="21" width="18.28515625" bestFit="1" customWidth="1"/>
    <col min="22" max="22" width="21.140625" customWidth="1"/>
    <col min="23" max="23" width="13.5703125" customWidth="1"/>
    <col min="24" max="24" width="13.7109375" customWidth="1"/>
  </cols>
  <sheetData>
    <row r="1" spans="1:24" x14ac:dyDescent="0.25">
      <c r="E1" s="6"/>
      <c r="F1" s="6"/>
      <c r="G1" s="6"/>
      <c r="H1" s="6"/>
      <c r="I1" s="6"/>
      <c r="J1" s="6"/>
    </row>
    <row r="2" spans="1:24" s="1" customFormat="1" ht="15" customHeight="1" x14ac:dyDescent="0.25">
      <c r="C2" s="5"/>
      <c r="D2" s="5"/>
      <c r="E2" s="6"/>
      <c r="F2" s="6"/>
      <c r="L2" s="9"/>
    </row>
    <row r="3" spans="1:24" s="1" customFormat="1" x14ac:dyDescent="0.25">
      <c r="C3" s="5" t="s">
        <v>144</v>
      </c>
      <c r="D3" s="5"/>
      <c r="E3" s="13" t="s">
        <v>145</v>
      </c>
      <c r="F3" s="6"/>
      <c r="G3" s="9"/>
      <c r="L3" s="9"/>
    </row>
    <row r="4" spans="1:24" s="1" customFormat="1" x14ac:dyDescent="0.25">
      <c r="C4" s="5"/>
      <c r="D4" s="5"/>
      <c r="E4" s="6"/>
      <c r="F4" s="6"/>
      <c r="G4" s="9"/>
      <c r="L4" s="9"/>
    </row>
    <row r="5" spans="1:24" s="1" customFormat="1" x14ac:dyDescent="0.25">
      <c r="C5" s="5"/>
      <c r="D5" s="5"/>
      <c r="E5" s="6"/>
      <c r="F5" s="6"/>
      <c r="L5" s="9"/>
    </row>
    <row r="6" spans="1:24" x14ac:dyDescent="0.25">
      <c r="C6" s="7" t="s">
        <v>136</v>
      </c>
      <c r="D6" s="7"/>
      <c r="E6" s="6"/>
      <c r="F6" s="6"/>
      <c r="G6" s="1"/>
      <c r="L6" s="9"/>
      <c r="M6"/>
      <c r="N6"/>
      <c r="O6"/>
    </row>
    <row r="7" spans="1:24" x14ac:dyDescent="0.25">
      <c r="E7" s="6"/>
      <c r="F7" s="6"/>
      <c r="G7" s="1"/>
    </row>
    <row r="8" spans="1:24" s="1" customFormat="1" x14ac:dyDescent="0.25">
      <c r="C8" s="5" t="s">
        <v>111</v>
      </c>
      <c r="D8" s="5"/>
      <c r="E8" s="6"/>
      <c r="F8" s="6"/>
    </row>
    <row r="9" spans="1:24" s="1" customFormat="1" ht="15.75" thickBot="1" x14ac:dyDescent="0.3">
      <c r="C9" s="5" t="s">
        <v>112</v>
      </c>
      <c r="D9" s="5"/>
      <c r="E9" s="6"/>
      <c r="F9" s="6"/>
    </row>
    <row r="10" spans="1:24" ht="99" customHeight="1" thickBot="1" x14ac:dyDescent="0.3">
      <c r="D10"/>
      <c r="G10" s="1"/>
      <c r="H10" s="42" t="s">
        <v>162</v>
      </c>
      <c r="I10" s="43"/>
      <c r="J10" s="43"/>
      <c r="K10" s="43"/>
      <c r="L10" s="44"/>
      <c r="M10" s="45" t="s">
        <v>155</v>
      </c>
      <c r="N10" s="43"/>
      <c r="O10" s="43"/>
      <c r="P10" s="43"/>
      <c r="Q10" s="43"/>
      <c r="R10" s="43"/>
      <c r="S10" s="43"/>
      <c r="T10" s="43"/>
      <c r="U10" s="43"/>
    </row>
    <row r="11" spans="1:24" ht="76.5" customHeight="1" x14ac:dyDescent="0.25">
      <c r="A11" s="40" t="s">
        <v>160</v>
      </c>
      <c r="B11" s="16" t="s">
        <v>159</v>
      </c>
      <c r="C11" s="16" t="s">
        <v>2</v>
      </c>
      <c r="D11" s="16" t="s">
        <v>1</v>
      </c>
      <c r="E11" s="16" t="s">
        <v>3</v>
      </c>
      <c r="F11" s="16" t="s">
        <v>141</v>
      </c>
      <c r="G11" s="19" t="s">
        <v>4</v>
      </c>
      <c r="H11" s="15" t="s">
        <v>0</v>
      </c>
      <c r="I11" s="16" t="s">
        <v>124</v>
      </c>
      <c r="J11" s="16" t="s">
        <v>125</v>
      </c>
      <c r="K11" s="20" t="s">
        <v>142</v>
      </c>
      <c r="L11" s="21" t="s">
        <v>143</v>
      </c>
      <c r="M11" s="15" t="s">
        <v>146</v>
      </c>
      <c r="N11" s="16" t="s">
        <v>147</v>
      </c>
      <c r="O11" s="16" t="s">
        <v>148</v>
      </c>
      <c r="P11" s="16" t="s">
        <v>149</v>
      </c>
      <c r="Q11" s="16" t="s">
        <v>150</v>
      </c>
      <c r="R11" s="16" t="s">
        <v>151</v>
      </c>
      <c r="S11" s="16" t="s">
        <v>152</v>
      </c>
      <c r="T11" s="16" t="s">
        <v>153</v>
      </c>
      <c r="U11" s="16" t="s">
        <v>154</v>
      </c>
      <c r="V11" s="17" t="s">
        <v>156</v>
      </c>
      <c r="W11" s="22" t="s">
        <v>157</v>
      </c>
      <c r="X11" s="23" t="s">
        <v>158</v>
      </c>
    </row>
    <row r="12" spans="1:24" ht="52.5" customHeight="1" x14ac:dyDescent="0.25">
      <c r="A12" s="24">
        <v>1</v>
      </c>
      <c r="B12" s="25" t="s">
        <v>104</v>
      </c>
      <c r="C12" s="3" t="s">
        <v>122</v>
      </c>
      <c r="D12" s="3" t="s">
        <v>6</v>
      </c>
      <c r="E12" s="3" t="s">
        <v>8</v>
      </c>
      <c r="F12" s="3"/>
      <c r="G12" s="3"/>
      <c r="H12" s="3" t="s">
        <v>5</v>
      </c>
      <c r="I12" s="26" t="s">
        <v>7</v>
      </c>
      <c r="J12" s="8" t="s">
        <v>131</v>
      </c>
      <c r="K12" s="11"/>
      <c r="L12" s="11"/>
      <c r="M12" s="2">
        <v>10</v>
      </c>
      <c r="N12" s="2">
        <v>0</v>
      </c>
      <c r="O12" s="2">
        <v>10</v>
      </c>
      <c r="P12" s="2">
        <v>40</v>
      </c>
      <c r="Q12" s="2">
        <v>0</v>
      </c>
      <c r="R12" s="2">
        <v>0</v>
      </c>
      <c r="S12" s="2">
        <v>0</v>
      </c>
      <c r="T12" s="2">
        <v>0</v>
      </c>
      <c r="U12" s="29">
        <v>360</v>
      </c>
      <c r="V12" s="38">
        <f>SUM(M12:U12)</f>
        <v>420</v>
      </c>
      <c r="W12" s="18">
        <f t="shared" ref="W12:W43" si="0">V12*K12</f>
        <v>0</v>
      </c>
      <c r="X12" s="18">
        <f>W12*1.2</f>
        <v>0</v>
      </c>
    </row>
    <row r="13" spans="1:24" ht="42.75" customHeight="1" x14ac:dyDescent="0.25">
      <c r="A13" s="24">
        <v>2</v>
      </c>
      <c r="B13" s="25" t="s">
        <v>104</v>
      </c>
      <c r="C13" s="3" t="s">
        <v>122</v>
      </c>
      <c r="D13" s="3" t="s">
        <v>9</v>
      </c>
      <c r="E13" s="3"/>
      <c r="F13" s="3"/>
      <c r="G13" s="3"/>
      <c r="H13" s="3" t="s">
        <v>5</v>
      </c>
      <c r="I13" s="3" t="s">
        <v>132</v>
      </c>
      <c r="J13" s="8" t="s">
        <v>131</v>
      </c>
      <c r="K13" s="11"/>
      <c r="L13" s="11"/>
      <c r="M13" s="2">
        <v>250</v>
      </c>
      <c r="N13" s="2">
        <v>10</v>
      </c>
      <c r="O13" s="2">
        <v>90</v>
      </c>
      <c r="P13" s="2">
        <v>10</v>
      </c>
      <c r="Q13" s="2">
        <v>150</v>
      </c>
      <c r="R13" s="2">
        <v>5</v>
      </c>
      <c r="S13" s="2">
        <v>0</v>
      </c>
      <c r="T13" s="2">
        <v>0</v>
      </c>
      <c r="U13" s="29">
        <v>120</v>
      </c>
      <c r="V13" s="38">
        <f t="shared" ref="V13:V72" si="1">SUM(M13:U13)</f>
        <v>635</v>
      </c>
      <c r="W13" s="18">
        <f t="shared" si="0"/>
        <v>0</v>
      </c>
      <c r="X13" s="18">
        <f t="shared" ref="X13:X76" si="2">W13*1.2</f>
        <v>0</v>
      </c>
    </row>
    <row r="14" spans="1:24" ht="42.75" customHeight="1" x14ac:dyDescent="0.25">
      <c r="A14" s="24">
        <v>3</v>
      </c>
      <c r="B14" s="25" t="s">
        <v>104</v>
      </c>
      <c r="C14" s="3" t="s">
        <v>122</v>
      </c>
      <c r="D14" s="3" t="s">
        <v>10</v>
      </c>
      <c r="E14" s="3"/>
      <c r="F14" s="3"/>
      <c r="G14" s="2" t="s">
        <v>11</v>
      </c>
      <c r="H14" s="3" t="s">
        <v>5</v>
      </c>
      <c r="I14" s="3" t="s">
        <v>132</v>
      </c>
      <c r="J14" s="8" t="s">
        <v>131</v>
      </c>
      <c r="K14" s="11"/>
      <c r="L14" s="11"/>
      <c r="M14" s="2">
        <v>560</v>
      </c>
      <c r="N14" s="2">
        <v>40</v>
      </c>
      <c r="O14" s="2">
        <v>140</v>
      </c>
      <c r="P14" s="2">
        <v>80</v>
      </c>
      <c r="Q14" s="2">
        <v>380</v>
      </c>
      <c r="R14" s="2">
        <v>60</v>
      </c>
      <c r="S14" s="2">
        <v>0</v>
      </c>
      <c r="T14" s="2">
        <v>920</v>
      </c>
      <c r="U14" s="30">
        <v>450</v>
      </c>
      <c r="V14" s="38">
        <f t="shared" si="1"/>
        <v>2630</v>
      </c>
      <c r="W14" s="18">
        <f t="shared" si="0"/>
        <v>0</v>
      </c>
      <c r="X14" s="18">
        <f t="shared" si="2"/>
        <v>0</v>
      </c>
    </row>
    <row r="15" spans="1:24" ht="42.75" customHeight="1" x14ac:dyDescent="0.25">
      <c r="A15" s="24">
        <v>4</v>
      </c>
      <c r="B15" s="25" t="s">
        <v>104</v>
      </c>
      <c r="C15" s="3" t="s">
        <v>122</v>
      </c>
      <c r="D15" s="3" t="s">
        <v>12</v>
      </c>
      <c r="E15" s="3" t="s">
        <v>13</v>
      </c>
      <c r="F15" s="27" t="s">
        <v>106</v>
      </c>
      <c r="G15" s="2" t="s">
        <v>14</v>
      </c>
      <c r="H15" s="3" t="s">
        <v>5</v>
      </c>
      <c r="I15" s="3" t="s">
        <v>132</v>
      </c>
      <c r="J15" s="8" t="s">
        <v>131</v>
      </c>
      <c r="K15" s="11"/>
      <c r="L15" s="11"/>
      <c r="M15" s="2">
        <v>20</v>
      </c>
      <c r="N15" s="2">
        <v>0</v>
      </c>
      <c r="O15" s="2">
        <v>0</v>
      </c>
      <c r="P15" s="2">
        <v>0</v>
      </c>
      <c r="Q15" s="2"/>
      <c r="R15" s="2">
        <v>20</v>
      </c>
      <c r="S15" s="2">
        <v>300</v>
      </c>
      <c r="T15" s="2">
        <v>0</v>
      </c>
      <c r="U15" s="30">
        <v>150</v>
      </c>
      <c r="V15" s="39">
        <f t="shared" si="1"/>
        <v>490</v>
      </c>
      <c r="W15" s="18">
        <f t="shared" si="0"/>
        <v>0</v>
      </c>
      <c r="X15" s="18">
        <f t="shared" si="2"/>
        <v>0</v>
      </c>
    </row>
    <row r="16" spans="1:24" ht="42.75" customHeight="1" x14ac:dyDescent="0.25">
      <c r="A16" s="24">
        <v>5</v>
      </c>
      <c r="B16" s="25" t="s">
        <v>105</v>
      </c>
      <c r="C16" s="3" t="s">
        <v>16</v>
      </c>
      <c r="D16" s="3" t="s">
        <v>35</v>
      </c>
      <c r="E16" s="2"/>
      <c r="F16" s="3"/>
      <c r="G16" s="2" t="s">
        <v>36</v>
      </c>
      <c r="H16" s="3" t="s">
        <v>5</v>
      </c>
      <c r="I16" s="3" t="s">
        <v>132</v>
      </c>
      <c r="J16" s="8" t="s">
        <v>131</v>
      </c>
      <c r="K16" s="11"/>
      <c r="L16" s="11"/>
      <c r="M16" s="31">
        <v>210</v>
      </c>
      <c r="N16" s="31">
        <v>865</v>
      </c>
      <c r="O16" s="31">
        <v>235</v>
      </c>
      <c r="P16" s="31">
        <v>60</v>
      </c>
      <c r="Q16" s="30">
        <v>385</v>
      </c>
      <c r="R16" s="30">
        <v>250</v>
      </c>
      <c r="S16" s="30">
        <v>1710</v>
      </c>
      <c r="T16" s="30">
        <v>520</v>
      </c>
      <c r="U16" s="30">
        <v>1450</v>
      </c>
      <c r="V16" s="38">
        <f t="shared" si="1"/>
        <v>5685</v>
      </c>
      <c r="W16" s="18">
        <f t="shared" si="0"/>
        <v>0</v>
      </c>
      <c r="X16" s="18">
        <f t="shared" si="2"/>
        <v>0</v>
      </c>
    </row>
    <row r="17" spans="1:24" ht="42.75" customHeight="1" x14ac:dyDescent="0.25">
      <c r="A17" s="24">
        <v>6</v>
      </c>
      <c r="B17" s="25" t="s">
        <v>104</v>
      </c>
      <c r="C17" s="3" t="s">
        <v>16</v>
      </c>
      <c r="D17" s="3" t="s">
        <v>15</v>
      </c>
      <c r="E17" s="3" t="s">
        <v>17</v>
      </c>
      <c r="F17" s="3"/>
      <c r="G17" s="3" t="s">
        <v>18</v>
      </c>
      <c r="H17" s="3" t="s">
        <v>5</v>
      </c>
      <c r="I17" s="3" t="s">
        <v>132</v>
      </c>
      <c r="J17" s="8" t="s">
        <v>131</v>
      </c>
      <c r="K17" s="11"/>
      <c r="L17" s="11"/>
      <c r="M17" s="31">
        <v>172.251</v>
      </c>
      <c r="N17" s="31">
        <v>245.678</v>
      </c>
      <c r="O17" s="31">
        <v>204.70000000000002</v>
      </c>
      <c r="P17" s="31">
        <v>14</v>
      </c>
      <c r="Q17" s="30"/>
      <c r="R17" s="30">
        <v>58.514000000000003</v>
      </c>
      <c r="S17" s="30">
        <v>2810.7170000000001</v>
      </c>
      <c r="T17" s="30">
        <v>343.08500000000004</v>
      </c>
      <c r="U17" s="30"/>
      <c r="V17" s="38">
        <f t="shared" si="1"/>
        <v>3848.9450000000002</v>
      </c>
      <c r="W17" s="18">
        <f t="shared" si="0"/>
        <v>0</v>
      </c>
      <c r="X17" s="18">
        <f t="shared" si="2"/>
        <v>0</v>
      </c>
    </row>
    <row r="18" spans="1:24" ht="42.75" customHeight="1" x14ac:dyDescent="0.25">
      <c r="A18" s="24">
        <v>7</v>
      </c>
      <c r="B18" s="25" t="s">
        <v>104</v>
      </c>
      <c r="C18" s="3" t="s">
        <v>16</v>
      </c>
      <c r="D18" s="3" t="s">
        <v>19</v>
      </c>
      <c r="E18" s="4" t="s">
        <v>20</v>
      </c>
      <c r="F18" s="27" t="s">
        <v>107</v>
      </c>
      <c r="G18" s="4" t="s">
        <v>21</v>
      </c>
      <c r="H18" s="3" t="s">
        <v>5</v>
      </c>
      <c r="I18" s="3" t="s">
        <v>132</v>
      </c>
      <c r="J18" s="8" t="s">
        <v>131</v>
      </c>
      <c r="K18" s="11"/>
      <c r="L18" s="11"/>
      <c r="M18" s="30">
        <v>1539.5</v>
      </c>
      <c r="N18" s="30">
        <v>3899</v>
      </c>
      <c r="O18" s="30">
        <v>1211</v>
      </c>
      <c r="P18" s="30">
        <v>2553</v>
      </c>
      <c r="Q18" s="30">
        <v>3441</v>
      </c>
      <c r="R18" s="30">
        <v>5255</v>
      </c>
      <c r="S18" s="30">
        <v>24346</v>
      </c>
      <c r="T18" s="30">
        <v>2626.5</v>
      </c>
      <c r="U18" s="30">
        <v>12300</v>
      </c>
      <c r="V18" s="38">
        <f t="shared" si="1"/>
        <v>57171</v>
      </c>
      <c r="W18" s="18">
        <f t="shared" si="0"/>
        <v>0</v>
      </c>
      <c r="X18" s="18">
        <f t="shared" si="2"/>
        <v>0</v>
      </c>
    </row>
    <row r="19" spans="1:24" s="1" customFormat="1" ht="42.75" customHeight="1" x14ac:dyDescent="0.25">
      <c r="A19" s="24">
        <v>8</v>
      </c>
      <c r="B19" s="25" t="s">
        <v>104</v>
      </c>
      <c r="C19" s="3" t="s">
        <v>16</v>
      </c>
      <c r="D19" s="3" t="s">
        <v>19</v>
      </c>
      <c r="E19" s="4"/>
      <c r="F19" s="27" t="s">
        <v>140</v>
      </c>
      <c r="G19" s="4" t="s">
        <v>21</v>
      </c>
      <c r="H19" s="3" t="s">
        <v>5</v>
      </c>
      <c r="I19" s="3" t="s">
        <v>132</v>
      </c>
      <c r="J19" s="8" t="s">
        <v>131</v>
      </c>
      <c r="K19" s="11"/>
      <c r="L19" s="11"/>
      <c r="M19" s="30">
        <v>15.395</v>
      </c>
      <c r="N19" s="30">
        <v>38.99</v>
      </c>
      <c r="O19" s="30">
        <v>12.11</v>
      </c>
      <c r="P19" s="30">
        <v>25.53</v>
      </c>
      <c r="Q19" s="30">
        <v>34.410000000000004</v>
      </c>
      <c r="R19" s="30">
        <v>52.550000000000004</v>
      </c>
      <c r="S19" s="30">
        <v>243.46</v>
      </c>
      <c r="T19" s="30">
        <v>26.265000000000001</v>
      </c>
      <c r="U19" s="30">
        <v>123</v>
      </c>
      <c r="V19" s="38">
        <f t="shared" si="1"/>
        <v>571.71</v>
      </c>
      <c r="W19" s="18">
        <f t="shared" si="0"/>
        <v>0</v>
      </c>
      <c r="X19" s="18">
        <f t="shared" si="2"/>
        <v>0</v>
      </c>
    </row>
    <row r="20" spans="1:24" ht="57.75" customHeight="1" x14ac:dyDescent="0.25">
      <c r="A20" s="24">
        <v>9</v>
      </c>
      <c r="B20" s="25" t="s">
        <v>105</v>
      </c>
      <c r="C20" s="3" t="s">
        <v>16</v>
      </c>
      <c r="D20" s="3" t="s">
        <v>37</v>
      </c>
      <c r="E20" s="2" t="s">
        <v>38</v>
      </c>
      <c r="F20" s="3"/>
      <c r="G20" s="2" t="s">
        <v>39</v>
      </c>
      <c r="H20" s="3" t="s">
        <v>5</v>
      </c>
      <c r="I20" s="3" t="s">
        <v>132</v>
      </c>
      <c r="J20" s="8" t="s">
        <v>131</v>
      </c>
      <c r="K20" s="11"/>
      <c r="L20" s="11"/>
      <c r="M20" s="2"/>
      <c r="N20" s="32">
        <v>240</v>
      </c>
      <c r="O20" s="31">
        <v>0</v>
      </c>
      <c r="P20" s="31">
        <v>0</v>
      </c>
      <c r="Q20" s="30"/>
      <c r="R20" s="30"/>
      <c r="S20" s="30">
        <v>125</v>
      </c>
      <c r="T20" s="30">
        <v>5</v>
      </c>
      <c r="U20" s="30">
        <v>450</v>
      </c>
      <c r="V20" s="38">
        <f t="shared" si="1"/>
        <v>820</v>
      </c>
      <c r="W20" s="18">
        <f t="shared" si="0"/>
        <v>0</v>
      </c>
      <c r="X20" s="18">
        <f t="shared" si="2"/>
        <v>0</v>
      </c>
    </row>
    <row r="21" spans="1:24" ht="42.75" customHeight="1" x14ac:dyDescent="0.25">
      <c r="A21" s="24">
        <v>10</v>
      </c>
      <c r="B21" s="25" t="s">
        <v>104</v>
      </c>
      <c r="C21" s="3" t="s">
        <v>16</v>
      </c>
      <c r="D21" s="3" t="s">
        <v>22</v>
      </c>
      <c r="E21" s="3"/>
      <c r="F21" s="3"/>
      <c r="G21" s="3" t="s">
        <v>23</v>
      </c>
      <c r="H21" s="3" t="s">
        <v>5</v>
      </c>
      <c r="I21" s="3" t="s">
        <v>132</v>
      </c>
      <c r="J21" s="8" t="s">
        <v>131</v>
      </c>
      <c r="K21" s="11"/>
      <c r="L21" s="11"/>
      <c r="M21" s="2">
        <v>136</v>
      </c>
      <c r="N21" s="32">
        <v>307.44600000000003</v>
      </c>
      <c r="O21" s="31">
        <v>58.161000000000001</v>
      </c>
      <c r="P21" s="31">
        <v>26.3</v>
      </c>
      <c r="Q21" s="30">
        <v>159.13400000000001</v>
      </c>
      <c r="R21" s="30">
        <v>477.40500000000003</v>
      </c>
      <c r="S21" s="30">
        <v>477</v>
      </c>
      <c r="T21" s="30">
        <v>136.10900000000001</v>
      </c>
      <c r="U21" s="30">
        <v>1140</v>
      </c>
      <c r="V21" s="38">
        <f t="shared" si="1"/>
        <v>2917.5550000000003</v>
      </c>
      <c r="W21" s="18">
        <f t="shared" si="0"/>
        <v>0</v>
      </c>
      <c r="X21" s="18">
        <f t="shared" si="2"/>
        <v>0</v>
      </c>
    </row>
    <row r="22" spans="1:24" s="1" customFormat="1" ht="42.75" customHeight="1" x14ac:dyDescent="0.25">
      <c r="A22" s="24">
        <v>11</v>
      </c>
      <c r="B22" s="25" t="s">
        <v>104</v>
      </c>
      <c r="C22" s="3" t="s">
        <v>16</v>
      </c>
      <c r="D22" s="3" t="s">
        <v>22</v>
      </c>
      <c r="E22" s="3"/>
      <c r="F22" s="27" t="s">
        <v>140</v>
      </c>
      <c r="G22" s="3" t="s">
        <v>23</v>
      </c>
      <c r="H22" s="3" t="s">
        <v>5</v>
      </c>
      <c r="I22" s="3" t="s">
        <v>132</v>
      </c>
      <c r="J22" s="8" t="s">
        <v>131</v>
      </c>
      <c r="K22" s="11"/>
      <c r="L22" s="11"/>
      <c r="M22" s="2">
        <v>6.8000000000000007</v>
      </c>
      <c r="N22" s="2">
        <v>15.372300000000003</v>
      </c>
      <c r="O22" s="2">
        <v>2.9080500000000002</v>
      </c>
      <c r="P22" s="2">
        <v>1.3150000000000002</v>
      </c>
      <c r="Q22" s="2">
        <v>7.9567000000000014</v>
      </c>
      <c r="R22" s="2">
        <v>23.870250000000002</v>
      </c>
      <c r="S22" s="2">
        <v>23.85</v>
      </c>
      <c r="T22" s="2">
        <v>6.8054500000000004</v>
      </c>
      <c r="U22" s="2">
        <v>57</v>
      </c>
      <c r="V22" s="38">
        <f t="shared" si="1"/>
        <v>145.87775000000002</v>
      </c>
      <c r="W22" s="18">
        <f t="shared" si="0"/>
        <v>0</v>
      </c>
      <c r="X22" s="18">
        <f t="shared" si="2"/>
        <v>0</v>
      </c>
    </row>
    <row r="23" spans="1:24" ht="42.75" customHeight="1" x14ac:dyDescent="0.25">
      <c r="A23" s="24">
        <v>12</v>
      </c>
      <c r="B23" s="25" t="s">
        <v>104</v>
      </c>
      <c r="C23" s="3" t="s">
        <v>16</v>
      </c>
      <c r="D23" s="3" t="s">
        <v>24</v>
      </c>
      <c r="E23" s="3"/>
      <c r="F23" s="3"/>
      <c r="G23" s="3" t="s">
        <v>23</v>
      </c>
      <c r="H23" s="3" t="s">
        <v>5</v>
      </c>
      <c r="I23" s="3" t="s">
        <v>132</v>
      </c>
      <c r="J23" s="8" t="s">
        <v>131</v>
      </c>
      <c r="K23" s="11"/>
      <c r="L23" s="11"/>
      <c r="M23" s="2">
        <v>6.8000000000000007</v>
      </c>
      <c r="N23" s="2">
        <v>15.372300000000003</v>
      </c>
      <c r="O23" s="2">
        <v>2.9080500000000002</v>
      </c>
      <c r="P23" s="2">
        <v>1.3150000000000002</v>
      </c>
      <c r="Q23" s="2">
        <v>7.9567000000000014</v>
      </c>
      <c r="R23" s="2">
        <v>3.5</v>
      </c>
      <c r="S23" s="2">
        <v>25.172799999999999</v>
      </c>
      <c r="T23" s="2">
        <v>6.8054500000000004</v>
      </c>
      <c r="U23" s="30"/>
      <c r="V23" s="38">
        <f t="shared" si="1"/>
        <v>69.830299999999994</v>
      </c>
      <c r="W23" s="18">
        <f t="shared" si="0"/>
        <v>0</v>
      </c>
      <c r="X23" s="18">
        <f t="shared" si="2"/>
        <v>0</v>
      </c>
    </row>
    <row r="24" spans="1:24" ht="42.75" customHeight="1" x14ac:dyDescent="0.25">
      <c r="A24" s="24">
        <v>13</v>
      </c>
      <c r="B24" s="25" t="s">
        <v>105</v>
      </c>
      <c r="C24" s="3" t="s">
        <v>16</v>
      </c>
      <c r="D24" s="3" t="s">
        <v>40</v>
      </c>
      <c r="E24" s="3"/>
      <c r="F24" s="3"/>
      <c r="G24" s="3" t="s">
        <v>41</v>
      </c>
      <c r="H24" s="3" t="s">
        <v>5</v>
      </c>
      <c r="I24" s="3" t="s">
        <v>132</v>
      </c>
      <c r="J24" s="8" t="s">
        <v>131</v>
      </c>
      <c r="K24" s="11"/>
      <c r="L24" s="11"/>
      <c r="M24" s="33">
        <v>1052.4490000000001</v>
      </c>
      <c r="N24" s="34">
        <v>1333.143</v>
      </c>
      <c r="O24" s="35">
        <v>799.15300000000002</v>
      </c>
      <c r="P24" s="35">
        <v>435.66300000000001</v>
      </c>
      <c r="Q24" s="36">
        <v>1286.54</v>
      </c>
      <c r="R24" s="36">
        <v>1605.7320000000002</v>
      </c>
      <c r="S24" s="36">
        <v>3740.03</v>
      </c>
      <c r="T24" s="36">
        <v>1521.309</v>
      </c>
      <c r="U24" s="30"/>
      <c r="V24" s="38">
        <f t="shared" si="1"/>
        <v>11774.019</v>
      </c>
      <c r="W24" s="18">
        <f t="shared" si="0"/>
        <v>0</v>
      </c>
      <c r="X24" s="18">
        <f t="shared" si="2"/>
        <v>0</v>
      </c>
    </row>
    <row r="25" spans="1:24" s="1" customFormat="1" ht="42.75" customHeight="1" x14ac:dyDescent="0.25">
      <c r="A25" s="24">
        <v>14</v>
      </c>
      <c r="B25" s="25" t="s">
        <v>105</v>
      </c>
      <c r="C25" s="3" t="s">
        <v>16</v>
      </c>
      <c r="D25" s="3" t="s">
        <v>40</v>
      </c>
      <c r="E25" s="3"/>
      <c r="F25" s="27" t="s">
        <v>139</v>
      </c>
      <c r="G25" s="3" t="s">
        <v>41</v>
      </c>
      <c r="H25" s="3" t="s">
        <v>5</v>
      </c>
      <c r="I25" s="3" t="s">
        <v>132</v>
      </c>
      <c r="J25" s="8" t="s">
        <v>131</v>
      </c>
      <c r="K25" s="11"/>
      <c r="L25" s="11"/>
      <c r="M25" s="33">
        <v>52.622450000000008</v>
      </c>
      <c r="N25" s="33">
        <v>66.657150000000001</v>
      </c>
      <c r="O25" s="33">
        <v>39.957650000000001</v>
      </c>
      <c r="P25" s="33">
        <v>21.783150000000003</v>
      </c>
      <c r="Q25" s="33">
        <v>64.326999999999998</v>
      </c>
      <c r="R25" s="33">
        <v>80.286600000000021</v>
      </c>
      <c r="S25" s="33">
        <v>187.00150000000002</v>
      </c>
      <c r="T25" s="33">
        <v>76.065449999999998</v>
      </c>
      <c r="U25" s="33">
        <v>0</v>
      </c>
      <c r="V25" s="38">
        <f t="shared" si="1"/>
        <v>588.70095000000015</v>
      </c>
      <c r="W25" s="18">
        <f t="shared" si="0"/>
        <v>0</v>
      </c>
      <c r="X25" s="18">
        <f t="shared" si="2"/>
        <v>0</v>
      </c>
    </row>
    <row r="26" spans="1:24" ht="42.75" customHeight="1" x14ac:dyDescent="0.25">
      <c r="A26" s="24">
        <v>15</v>
      </c>
      <c r="B26" s="25" t="s">
        <v>105</v>
      </c>
      <c r="C26" s="3" t="s">
        <v>16</v>
      </c>
      <c r="D26" s="3" t="s">
        <v>42</v>
      </c>
      <c r="E26" s="3"/>
      <c r="F26" s="3"/>
      <c r="G26" s="3"/>
      <c r="H26" s="3" t="s">
        <v>5</v>
      </c>
      <c r="I26" s="26" t="s">
        <v>126</v>
      </c>
      <c r="J26" s="12" t="s">
        <v>138</v>
      </c>
      <c r="K26" s="11"/>
      <c r="L26" s="11"/>
      <c r="M26" s="33">
        <v>219.5</v>
      </c>
      <c r="N26" s="34">
        <v>818</v>
      </c>
      <c r="O26" s="35">
        <v>36.5</v>
      </c>
      <c r="P26" s="35">
        <v>52</v>
      </c>
      <c r="Q26" s="36"/>
      <c r="R26" s="36">
        <v>374</v>
      </c>
      <c r="S26" s="36">
        <v>1957.6</v>
      </c>
      <c r="T26" s="36">
        <v>349</v>
      </c>
      <c r="U26" s="30">
        <v>540</v>
      </c>
      <c r="V26" s="38">
        <f t="shared" si="1"/>
        <v>4346.6000000000004</v>
      </c>
      <c r="W26" s="18">
        <f t="shared" si="0"/>
        <v>0</v>
      </c>
      <c r="X26" s="18">
        <f t="shared" si="2"/>
        <v>0</v>
      </c>
    </row>
    <row r="27" spans="1:24" ht="42.75" customHeight="1" x14ac:dyDescent="0.25">
      <c r="A27" s="24">
        <v>16</v>
      </c>
      <c r="B27" s="25" t="s">
        <v>104</v>
      </c>
      <c r="C27" s="3" t="s">
        <v>16</v>
      </c>
      <c r="D27" s="3" t="s">
        <v>137</v>
      </c>
      <c r="E27" s="3" t="s">
        <v>25</v>
      </c>
      <c r="F27" s="3"/>
      <c r="G27" s="3" t="s">
        <v>129</v>
      </c>
      <c r="H27" s="3" t="s">
        <v>127</v>
      </c>
      <c r="I27" s="26"/>
      <c r="J27" s="8" t="s">
        <v>131</v>
      </c>
      <c r="K27" s="11"/>
      <c r="L27" s="14"/>
      <c r="M27" s="33">
        <v>4200</v>
      </c>
      <c r="N27" s="34">
        <v>1200</v>
      </c>
      <c r="O27" s="35">
        <v>1770</v>
      </c>
      <c r="P27" s="35">
        <v>3600</v>
      </c>
      <c r="Q27" s="36">
        <v>9390</v>
      </c>
      <c r="R27" s="36">
        <v>3450</v>
      </c>
      <c r="S27" s="36">
        <v>52000</v>
      </c>
      <c r="T27" s="36">
        <v>7596.24</v>
      </c>
      <c r="U27" s="30">
        <v>30000</v>
      </c>
      <c r="V27" s="38">
        <f t="shared" si="1"/>
        <v>113206.24</v>
      </c>
      <c r="W27" s="18">
        <f t="shared" si="0"/>
        <v>0</v>
      </c>
      <c r="X27" s="18">
        <f t="shared" si="2"/>
        <v>0</v>
      </c>
    </row>
    <row r="28" spans="1:24" ht="42.75" customHeight="1" x14ac:dyDescent="0.25">
      <c r="A28" s="24">
        <v>17</v>
      </c>
      <c r="B28" s="25" t="s">
        <v>105</v>
      </c>
      <c r="C28" s="3" t="s">
        <v>16</v>
      </c>
      <c r="D28" s="3" t="s">
        <v>43</v>
      </c>
      <c r="E28" s="3" t="s">
        <v>44</v>
      </c>
      <c r="F28" s="3"/>
      <c r="G28" s="3" t="s">
        <v>130</v>
      </c>
      <c r="H28" s="3" t="s">
        <v>5</v>
      </c>
      <c r="I28" s="3" t="s">
        <v>132</v>
      </c>
      <c r="J28" s="8" t="s">
        <v>131</v>
      </c>
      <c r="K28" s="11"/>
      <c r="L28" s="11"/>
      <c r="M28" s="33">
        <v>803.68399999999997</v>
      </c>
      <c r="N28" s="34">
        <v>1562.4029999999998</v>
      </c>
      <c r="O28" s="35">
        <v>658.58199999999999</v>
      </c>
      <c r="P28" s="35">
        <v>800.84299999999996</v>
      </c>
      <c r="Q28" s="36">
        <v>778.80799999999999</v>
      </c>
      <c r="R28" s="36">
        <v>2966.9569999999999</v>
      </c>
      <c r="S28" s="36">
        <v>4695.1319999999996</v>
      </c>
      <c r="T28" s="36">
        <v>1095.646</v>
      </c>
      <c r="U28" s="30">
        <v>2750</v>
      </c>
      <c r="V28" s="38">
        <f t="shared" si="1"/>
        <v>16112.055</v>
      </c>
      <c r="W28" s="18">
        <f t="shared" si="0"/>
        <v>0</v>
      </c>
      <c r="X28" s="18">
        <f t="shared" si="2"/>
        <v>0</v>
      </c>
    </row>
    <row r="29" spans="1:24" ht="42.75" customHeight="1" x14ac:dyDescent="0.25">
      <c r="A29" s="24">
        <v>18</v>
      </c>
      <c r="B29" s="25" t="s">
        <v>105</v>
      </c>
      <c r="C29" s="3" t="s">
        <v>16</v>
      </c>
      <c r="D29" s="3" t="s">
        <v>45</v>
      </c>
      <c r="E29" s="2"/>
      <c r="F29" s="3"/>
      <c r="G29" s="2" t="s">
        <v>46</v>
      </c>
      <c r="H29" s="3" t="s">
        <v>5</v>
      </c>
      <c r="I29" s="3" t="s">
        <v>132</v>
      </c>
      <c r="J29" s="8" t="s">
        <v>131</v>
      </c>
      <c r="K29" s="11"/>
      <c r="L29" s="11"/>
      <c r="M29" s="37">
        <v>331</v>
      </c>
      <c r="N29" s="37">
        <v>1273</v>
      </c>
      <c r="O29" s="37">
        <v>395</v>
      </c>
      <c r="P29" s="37">
        <v>488</v>
      </c>
      <c r="Q29" s="37">
        <v>513</v>
      </c>
      <c r="R29" s="37">
        <v>1300</v>
      </c>
      <c r="S29" s="37">
        <v>6605.9517999999998</v>
      </c>
      <c r="T29" s="37">
        <v>1205.2124000000001</v>
      </c>
      <c r="U29" s="29">
        <v>1500</v>
      </c>
      <c r="V29" s="38">
        <f t="shared" si="1"/>
        <v>13611.164199999999</v>
      </c>
      <c r="W29" s="18">
        <f t="shared" si="0"/>
        <v>0</v>
      </c>
      <c r="X29" s="18">
        <f t="shared" si="2"/>
        <v>0</v>
      </c>
    </row>
    <row r="30" spans="1:24" ht="48" customHeight="1" x14ac:dyDescent="0.25">
      <c r="A30" s="24">
        <v>19</v>
      </c>
      <c r="B30" s="25" t="s">
        <v>104</v>
      </c>
      <c r="C30" s="3" t="s">
        <v>16</v>
      </c>
      <c r="D30" s="3" t="s">
        <v>26</v>
      </c>
      <c r="E30" s="3"/>
      <c r="F30" s="3"/>
      <c r="G30" s="3" t="s">
        <v>27</v>
      </c>
      <c r="H30" s="3" t="s">
        <v>5</v>
      </c>
      <c r="I30" s="3" t="s">
        <v>132</v>
      </c>
      <c r="J30" s="8" t="s">
        <v>131</v>
      </c>
      <c r="K30" s="11"/>
      <c r="L30" s="11"/>
      <c r="M30" s="33">
        <v>616</v>
      </c>
      <c r="N30" s="34">
        <v>0</v>
      </c>
      <c r="O30" s="35">
        <v>22</v>
      </c>
      <c r="P30" s="35">
        <v>57.5</v>
      </c>
      <c r="Q30" s="36">
        <v>1051.5</v>
      </c>
      <c r="R30" s="36">
        <v>605.96399999999994</v>
      </c>
      <c r="S30" s="36">
        <v>16291.671</v>
      </c>
      <c r="T30" s="36">
        <v>1545.7249999999999</v>
      </c>
      <c r="U30" s="30">
        <v>9300</v>
      </c>
      <c r="V30" s="38">
        <f t="shared" si="1"/>
        <v>29490.36</v>
      </c>
      <c r="W30" s="18">
        <f t="shared" si="0"/>
        <v>0</v>
      </c>
      <c r="X30" s="18">
        <f t="shared" si="2"/>
        <v>0</v>
      </c>
    </row>
    <row r="31" spans="1:24" s="1" customFormat="1" ht="42.75" customHeight="1" x14ac:dyDescent="0.25">
      <c r="A31" s="24">
        <v>20</v>
      </c>
      <c r="B31" s="25" t="s">
        <v>104</v>
      </c>
      <c r="C31" s="3" t="s">
        <v>16</v>
      </c>
      <c r="D31" s="3" t="s">
        <v>26</v>
      </c>
      <c r="E31" s="3"/>
      <c r="F31" s="27" t="s">
        <v>140</v>
      </c>
      <c r="G31" s="3"/>
      <c r="H31" s="3" t="s">
        <v>5</v>
      </c>
      <c r="I31" s="3" t="s">
        <v>132</v>
      </c>
      <c r="J31" s="8" t="s">
        <v>131</v>
      </c>
      <c r="K31" s="11"/>
      <c r="L31" s="11"/>
      <c r="M31" s="33">
        <v>30.8</v>
      </c>
      <c r="N31" s="33">
        <v>0</v>
      </c>
      <c r="O31" s="33">
        <v>1.1000000000000001</v>
      </c>
      <c r="P31" s="33">
        <v>2.875</v>
      </c>
      <c r="Q31" s="33">
        <v>52.575000000000003</v>
      </c>
      <c r="R31" s="33">
        <v>30.298199999999998</v>
      </c>
      <c r="S31" s="33">
        <v>814.58355000000006</v>
      </c>
      <c r="T31" s="33">
        <v>77.286249999999995</v>
      </c>
      <c r="U31" s="33">
        <v>465</v>
      </c>
      <c r="V31" s="38">
        <f t="shared" si="1"/>
        <v>1474.518</v>
      </c>
      <c r="W31" s="18">
        <f t="shared" si="0"/>
        <v>0</v>
      </c>
      <c r="X31" s="18">
        <f t="shared" si="2"/>
        <v>0</v>
      </c>
    </row>
    <row r="32" spans="1:24" ht="42.75" customHeight="1" x14ac:dyDescent="0.25">
      <c r="A32" s="24">
        <v>21</v>
      </c>
      <c r="B32" s="25" t="s">
        <v>104</v>
      </c>
      <c r="C32" s="3" t="s">
        <v>16</v>
      </c>
      <c r="D32" s="3" t="s">
        <v>47</v>
      </c>
      <c r="E32" s="3"/>
      <c r="F32" s="3"/>
      <c r="G32" s="3" t="s">
        <v>48</v>
      </c>
      <c r="H32" s="3" t="s">
        <v>5</v>
      </c>
      <c r="I32" s="3" t="s">
        <v>132</v>
      </c>
      <c r="J32" s="8" t="s">
        <v>131</v>
      </c>
      <c r="K32" s="11"/>
      <c r="L32" s="11"/>
      <c r="M32" s="33">
        <v>325.62</v>
      </c>
      <c r="N32" s="34">
        <v>78.122</v>
      </c>
      <c r="O32" s="35">
        <v>221.81099999999998</v>
      </c>
      <c r="P32" s="35">
        <v>349.83799999999997</v>
      </c>
      <c r="Q32" s="36">
        <v>477.24700000000001</v>
      </c>
      <c r="R32" s="36">
        <v>1018.008</v>
      </c>
      <c r="S32" s="36">
        <v>3282.1030000000001</v>
      </c>
      <c r="T32" s="36">
        <v>58.414000000000001</v>
      </c>
      <c r="U32" s="30">
        <v>2200</v>
      </c>
      <c r="V32" s="38">
        <f t="shared" si="1"/>
        <v>8011.1629999999996</v>
      </c>
      <c r="W32" s="18">
        <f t="shared" si="0"/>
        <v>0</v>
      </c>
      <c r="X32" s="18">
        <f t="shared" si="2"/>
        <v>0</v>
      </c>
    </row>
    <row r="33" spans="1:24" ht="42.75" customHeight="1" x14ac:dyDescent="0.25">
      <c r="A33" s="24">
        <v>22</v>
      </c>
      <c r="B33" s="25" t="s">
        <v>105</v>
      </c>
      <c r="C33" s="3" t="s">
        <v>16</v>
      </c>
      <c r="D33" s="3" t="s">
        <v>49</v>
      </c>
      <c r="E33" s="2"/>
      <c r="F33" s="3"/>
      <c r="G33" s="2" t="s">
        <v>46</v>
      </c>
      <c r="H33" s="3" t="s">
        <v>5</v>
      </c>
      <c r="I33" s="3" t="s">
        <v>132</v>
      </c>
      <c r="J33" s="8" t="s">
        <v>131</v>
      </c>
      <c r="K33" s="11"/>
      <c r="L33" s="11"/>
      <c r="M33" s="33">
        <v>166.78349999999998</v>
      </c>
      <c r="N33" s="33">
        <v>609.78329999999994</v>
      </c>
      <c r="O33" s="33">
        <v>211.0668</v>
      </c>
      <c r="P33" s="33">
        <v>231.83129999999997</v>
      </c>
      <c r="Q33" s="33">
        <v>294</v>
      </c>
      <c r="R33" s="33">
        <v>722.72250000000008</v>
      </c>
      <c r="S33" s="33">
        <v>2700</v>
      </c>
      <c r="T33" s="33">
        <v>516.51960000000008</v>
      </c>
      <c r="U33" s="30">
        <v>1350</v>
      </c>
      <c r="V33" s="38">
        <f t="shared" si="1"/>
        <v>6802.7070000000003</v>
      </c>
      <c r="W33" s="18">
        <f t="shared" si="0"/>
        <v>0</v>
      </c>
      <c r="X33" s="18">
        <f t="shared" si="2"/>
        <v>0</v>
      </c>
    </row>
    <row r="34" spans="1:24" ht="51" customHeight="1" x14ac:dyDescent="0.25">
      <c r="A34" s="24">
        <v>23</v>
      </c>
      <c r="B34" s="25" t="s">
        <v>104</v>
      </c>
      <c r="C34" s="3" t="s">
        <v>16</v>
      </c>
      <c r="D34" s="3" t="s">
        <v>120</v>
      </c>
      <c r="E34" s="3" t="s">
        <v>121</v>
      </c>
      <c r="F34" s="27"/>
      <c r="G34" s="3" t="s">
        <v>28</v>
      </c>
      <c r="H34" s="3" t="s">
        <v>5</v>
      </c>
      <c r="I34" s="3" t="s">
        <v>132</v>
      </c>
      <c r="J34" s="8" t="s">
        <v>131</v>
      </c>
      <c r="K34" s="11"/>
      <c r="L34" s="11"/>
      <c r="M34" s="33">
        <v>1214.2059999999999</v>
      </c>
      <c r="N34" s="34">
        <v>351.07299999999998</v>
      </c>
      <c r="O34" s="35">
        <v>1339.9169999999999</v>
      </c>
      <c r="P34" s="35">
        <v>759.05600000000004</v>
      </c>
      <c r="Q34" s="36">
        <v>1371.8880000000001</v>
      </c>
      <c r="R34" s="36">
        <v>1682.5930000000001</v>
      </c>
      <c r="S34" s="36">
        <v>10674</v>
      </c>
      <c r="T34" s="36">
        <v>2680.54</v>
      </c>
      <c r="U34" s="30">
        <v>3500</v>
      </c>
      <c r="V34" s="38">
        <f t="shared" si="1"/>
        <v>23573.273000000001</v>
      </c>
      <c r="W34" s="18">
        <f t="shared" si="0"/>
        <v>0</v>
      </c>
      <c r="X34" s="18">
        <f t="shared" si="2"/>
        <v>0</v>
      </c>
    </row>
    <row r="35" spans="1:24" ht="42.75" customHeight="1" x14ac:dyDescent="0.25">
      <c r="A35" s="24">
        <v>24</v>
      </c>
      <c r="B35" s="25" t="s">
        <v>104</v>
      </c>
      <c r="C35" s="3" t="s">
        <v>16</v>
      </c>
      <c r="D35" s="3" t="s">
        <v>29</v>
      </c>
      <c r="E35" s="3"/>
      <c r="F35" s="3"/>
      <c r="G35" s="3" t="s">
        <v>30</v>
      </c>
      <c r="H35" s="3" t="s">
        <v>5</v>
      </c>
      <c r="I35" s="3" t="s">
        <v>132</v>
      </c>
      <c r="J35" s="8" t="s">
        <v>131</v>
      </c>
      <c r="K35" s="11"/>
      <c r="L35" s="11"/>
      <c r="M35" s="33"/>
      <c r="N35" s="34">
        <v>226.90799999999996</v>
      </c>
      <c r="O35" s="35">
        <v>14.867000000000001</v>
      </c>
      <c r="P35" s="35">
        <v>2.7229999999999999</v>
      </c>
      <c r="Q35" s="36"/>
      <c r="R35" s="36">
        <v>706.30099999999993</v>
      </c>
      <c r="S35" s="36">
        <v>3446.2820000000002</v>
      </c>
      <c r="T35" s="36">
        <v>652</v>
      </c>
      <c r="U35" s="30">
        <v>4800</v>
      </c>
      <c r="V35" s="38">
        <f t="shared" si="1"/>
        <v>9849.0810000000001</v>
      </c>
      <c r="W35" s="18">
        <f t="shared" si="0"/>
        <v>0</v>
      </c>
      <c r="X35" s="18">
        <f t="shared" si="2"/>
        <v>0</v>
      </c>
    </row>
    <row r="36" spans="1:24" ht="42.75" customHeight="1" x14ac:dyDescent="0.25">
      <c r="A36" s="24">
        <v>25</v>
      </c>
      <c r="B36" s="25" t="s">
        <v>104</v>
      </c>
      <c r="C36" s="3" t="s">
        <v>16</v>
      </c>
      <c r="D36" s="3" t="s">
        <v>31</v>
      </c>
      <c r="E36" s="3" t="s">
        <v>34</v>
      </c>
      <c r="F36" s="3"/>
      <c r="G36" s="3" t="s">
        <v>33</v>
      </c>
      <c r="H36" s="3" t="s">
        <v>5</v>
      </c>
      <c r="I36" s="3" t="s">
        <v>132</v>
      </c>
      <c r="J36" s="8" t="s">
        <v>131</v>
      </c>
      <c r="K36" s="11"/>
      <c r="L36" s="11"/>
      <c r="M36" s="33">
        <v>1036.3914</v>
      </c>
      <c r="N36" s="33">
        <v>1002.6731999999998</v>
      </c>
      <c r="O36" s="33">
        <v>351.31619999999992</v>
      </c>
      <c r="P36" s="33">
        <v>94.659599999999998</v>
      </c>
      <c r="Q36" s="33">
        <v>1106.4455999999998</v>
      </c>
      <c r="R36" s="33">
        <v>385.5822</v>
      </c>
      <c r="S36" s="33">
        <v>11115.853200000001</v>
      </c>
      <c r="T36" s="33">
        <v>1323.5508</v>
      </c>
      <c r="U36" s="30">
        <v>4200</v>
      </c>
      <c r="V36" s="38">
        <f t="shared" si="1"/>
        <v>20616.4722</v>
      </c>
      <c r="W36" s="18">
        <f t="shared" si="0"/>
        <v>0</v>
      </c>
      <c r="X36" s="18">
        <f t="shared" si="2"/>
        <v>0</v>
      </c>
    </row>
    <row r="37" spans="1:24" ht="42.75" customHeight="1" x14ac:dyDescent="0.25">
      <c r="A37" s="24">
        <v>26</v>
      </c>
      <c r="B37" s="25" t="s">
        <v>104</v>
      </c>
      <c r="C37" s="3" t="s">
        <v>16</v>
      </c>
      <c r="D37" s="3" t="s">
        <v>31</v>
      </c>
      <c r="E37" s="3" t="s">
        <v>32</v>
      </c>
      <c r="F37" s="27" t="s">
        <v>139</v>
      </c>
      <c r="G37" s="3" t="s">
        <v>33</v>
      </c>
      <c r="H37" s="3" t="s">
        <v>5</v>
      </c>
      <c r="I37" s="3" t="s">
        <v>132</v>
      </c>
      <c r="J37" s="8" t="s">
        <v>131</v>
      </c>
      <c r="K37" s="11"/>
      <c r="L37" s="11"/>
      <c r="M37" s="33">
        <v>1500</v>
      </c>
      <c r="N37" s="33">
        <v>1800</v>
      </c>
      <c r="O37" s="33">
        <v>610</v>
      </c>
      <c r="P37" s="33">
        <v>570</v>
      </c>
      <c r="Q37" s="33">
        <v>2700</v>
      </c>
      <c r="R37" s="33">
        <v>1700</v>
      </c>
      <c r="S37" s="33">
        <v>18500</v>
      </c>
      <c r="T37" s="33">
        <v>1800</v>
      </c>
      <c r="U37" s="30">
        <v>4200</v>
      </c>
      <c r="V37" s="38">
        <f t="shared" si="1"/>
        <v>33380</v>
      </c>
      <c r="W37" s="18">
        <f t="shared" si="0"/>
        <v>0</v>
      </c>
      <c r="X37" s="18">
        <f t="shared" si="2"/>
        <v>0</v>
      </c>
    </row>
    <row r="38" spans="1:24" ht="42.75" customHeight="1" x14ac:dyDescent="0.25">
      <c r="A38" s="24">
        <v>27</v>
      </c>
      <c r="B38" s="25" t="s">
        <v>104</v>
      </c>
      <c r="C38" s="3" t="s">
        <v>16</v>
      </c>
      <c r="D38" s="3" t="s">
        <v>31</v>
      </c>
      <c r="E38" s="3" t="s">
        <v>50</v>
      </c>
      <c r="F38" s="3"/>
      <c r="G38" s="3"/>
      <c r="H38" s="3" t="s">
        <v>5</v>
      </c>
      <c r="I38" s="3" t="s">
        <v>132</v>
      </c>
      <c r="J38" s="8" t="s">
        <v>131</v>
      </c>
      <c r="K38" s="11"/>
      <c r="L38" s="11"/>
      <c r="M38" s="33">
        <v>172.7319</v>
      </c>
      <c r="N38" s="33">
        <v>167.1122</v>
      </c>
      <c r="O38" s="33">
        <v>58.552699999999994</v>
      </c>
      <c r="P38" s="33">
        <v>15.7766</v>
      </c>
      <c r="Q38" s="33">
        <v>184.4076</v>
      </c>
      <c r="R38" s="33">
        <v>64.263700000000014</v>
      </c>
      <c r="S38" s="33">
        <v>1852.6422000000002</v>
      </c>
      <c r="T38" s="33">
        <v>220.59180000000003</v>
      </c>
      <c r="U38" s="30">
        <v>330</v>
      </c>
      <c r="V38" s="38">
        <f t="shared" si="1"/>
        <v>3066.0787000000005</v>
      </c>
      <c r="W38" s="18">
        <f t="shared" si="0"/>
        <v>0</v>
      </c>
      <c r="X38" s="18">
        <f t="shared" si="2"/>
        <v>0</v>
      </c>
    </row>
    <row r="39" spans="1:24" s="1" customFormat="1" ht="42.75" customHeight="1" x14ac:dyDescent="0.25">
      <c r="A39" s="24">
        <v>28</v>
      </c>
      <c r="B39" s="25" t="s">
        <v>104</v>
      </c>
      <c r="C39" s="3" t="s">
        <v>16</v>
      </c>
      <c r="D39" s="3" t="s">
        <v>31</v>
      </c>
      <c r="E39" s="3"/>
      <c r="F39" s="27" t="s">
        <v>140</v>
      </c>
      <c r="G39" s="3"/>
      <c r="H39" s="3" t="s">
        <v>5</v>
      </c>
      <c r="I39" s="3" t="s">
        <v>132</v>
      </c>
      <c r="J39" s="8" t="s">
        <v>131</v>
      </c>
      <c r="K39" s="11"/>
      <c r="L39" s="11"/>
      <c r="M39" s="33">
        <v>150</v>
      </c>
      <c r="N39" s="33">
        <v>180</v>
      </c>
      <c r="O39" s="33">
        <v>61</v>
      </c>
      <c r="P39" s="33">
        <v>57</v>
      </c>
      <c r="Q39" s="33">
        <v>270</v>
      </c>
      <c r="R39" s="33">
        <v>170</v>
      </c>
      <c r="S39" s="33">
        <v>1850</v>
      </c>
      <c r="T39" s="33">
        <v>180</v>
      </c>
      <c r="U39" s="33">
        <v>420</v>
      </c>
      <c r="V39" s="38">
        <f t="shared" si="1"/>
        <v>3338</v>
      </c>
      <c r="W39" s="18">
        <f t="shared" si="0"/>
        <v>0</v>
      </c>
      <c r="X39" s="18">
        <f t="shared" si="2"/>
        <v>0</v>
      </c>
    </row>
    <row r="40" spans="1:24" ht="42.75" customHeight="1" x14ac:dyDescent="0.25">
      <c r="A40" s="24">
        <v>29</v>
      </c>
      <c r="B40" s="25" t="s">
        <v>105</v>
      </c>
      <c r="C40" s="3" t="s">
        <v>16</v>
      </c>
      <c r="D40" s="3" t="s">
        <v>51</v>
      </c>
      <c r="E40" s="2" t="s">
        <v>52</v>
      </c>
      <c r="F40" s="3"/>
      <c r="G40" s="2" t="s">
        <v>53</v>
      </c>
      <c r="H40" s="3" t="s">
        <v>5</v>
      </c>
      <c r="I40" s="3" t="s">
        <v>132</v>
      </c>
      <c r="J40" s="8" t="s">
        <v>131</v>
      </c>
      <c r="K40" s="11"/>
      <c r="L40" s="11"/>
      <c r="M40" s="2">
        <v>90</v>
      </c>
      <c r="N40" s="2">
        <v>355.22800000000001</v>
      </c>
      <c r="O40" s="2">
        <v>105</v>
      </c>
      <c r="P40" s="2">
        <v>105</v>
      </c>
      <c r="Q40" s="2">
        <v>195</v>
      </c>
      <c r="R40" s="2">
        <v>185</v>
      </c>
      <c r="S40" s="2">
        <v>1375</v>
      </c>
      <c r="T40" s="2">
        <v>380</v>
      </c>
      <c r="U40" s="30">
        <v>1000</v>
      </c>
      <c r="V40" s="38">
        <f t="shared" si="1"/>
        <v>3790.2280000000001</v>
      </c>
      <c r="W40" s="18">
        <f t="shared" si="0"/>
        <v>0</v>
      </c>
      <c r="X40" s="18">
        <f t="shared" si="2"/>
        <v>0</v>
      </c>
    </row>
    <row r="41" spans="1:24" ht="42.75" customHeight="1" x14ac:dyDescent="0.25">
      <c r="A41" s="24">
        <v>30</v>
      </c>
      <c r="B41" s="25" t="s">
        <v>105</v>
      </c>
      <c r="C41" s="3" t="s">
        <v>16</v>
      </c>
      <c r="D41" s="3" t="s">
        <v>54</v>
      </c>
      <c r="E41" s="3"/>
      <c r="F41" s="3"/>
      <c r="G41" s="3"/>
      <c r="H41" s="3" t="s">
        <v>5</v>
      </c>
      <c r="I41" s="3" t="s">
        <v>132</v>
      </c>
      <c r="J41" s="8" t="s">
        <v>131</v>
      </c>
      <c r="K41" s="11"/>
      <c r="L41" s="11"/>
      <c r="M41" s="2">
        <v>136</v>
      </c>
      <c r="N41" s="2">
        <v>662</v>
      </c>
      <c r="O41" s="2">
        <v>127</v>
      </c>
      <c r="P41" s="2">
        <v>155</v>
      </c>
      <c r="Q41" s="2">
        <v>167</v>
      </c>
      <c r="R41" s="2">
        <v>652</v>
      </c>
      <c r="S41" s="2">
        <v>325</v>
      </c>
      <c r="T41" s="2">
        <v>126.2</v>
      </c>
      <c r="U41" s="30">
        <v>700</v>
      </c>
      <c r="V41" s="38">
        <f t="shared" si="1"/>
        <v>3050.2</v>
      </c>
      <c r="W41" s="18">
        <f t="shared" si="0"/>
        <v>0</v>
      </c>
      <c r="X41" s="18">
        <f t="shared" si="2"/>
        <v>0</v>
      </c>
    </row>
    <row r="42" spans="1:24" ht="42.75" customHeight="1" x14ac:dyDescent="0.25">
      <c r="A42" s="24">
        <v>31</v>
      </c>
      <c r="B42" s="25" t="s">
        <v>105</v>
      </c>
      <c r="C42" s="3" t="s">
        <v>16</v>
      </c>
      <c r="D42" s="3" t="s">
        <v>55</v>
      </c>
      <c r="E42" s="3"/>
      <c r="F42" s="3"/>
      <c r="G42" s="3"/>
      <c r="H42" s="3" t="s">
        <v>5</v>
      </c>
      <c r="I42" s="3" t="s">
        <v>132</v>
      </c>
      <c r="J42" s="8" t="s">
        <v>131</v>
      </c>
      <c r="K42" s="11"/>
      <c r="L42" s="11"/>
      <c r="M42" s="2">
        <v>178</v>
      </c>
      <c r="N42" s="2">
        <v>126.2</v>
      </c>
      <c r="O42" s="2">
        <v>126.2</v>
      </c>
      <c r="P42" s="2">
        <v>126.2</v>
      </c>
      <c r="Q42" s="2">
        <v>126.2</v>
      </c>
      <c r="R42" s="2">
        <v>126.2</v>
      </c>
      <c r="S42" s="2">
        <v>2250</v>
      </c>
      <c r="T42" s="2">
        <v>190</v>
      </c>
      <c r="U42" s="30">
        <v>1200</v>
      </c>
      <c r="V42" s="38">
        <f t="shared" si="1"/>
        <v>4449</v>
      </c>
      <c r="W42" s="18">
        <f t="shared" si="0"/>
        <v>0</v>
      </c>
      <c r="X42" s="18">
        <f t="shared" si="2"/>
        <v>0</v>
      </c>
    </row>
    <row r="43" spans="1:24" s="1" customFormat="1" ht="42.75" customHeight="1" x14ac:dyDescent="0.25">
      <c r="A43" s="24">
        <v>32</v>
      </c>
      <c r="B43" s="25" t="s">
        <v>105</v>
      </c>
      <c r="C43" s="3" t="s">
        <v>16</v>
      </c>
      <c r="D43" s="3" t="s">
        <v>55</v>
      </c>
      <c r="E43" s="3"/>
      <c r="F43" s="27" t="s">
        <v>139</v>
      </c>
      <c r="G43" s="3"/>
      <c r="H43" s="3" t="s">
        <v>5</v>
      </c>
      <c r="I43" s="3" t="s">
        <v>132</v>
      </c>
      <c r="J43" s="8" t="s">
        <v>131</v>
      </c>
      <c r="K43" s="11"/>
      <c r="L43" s="11"/>
      <c r="M43" s="2">
        <v>8.9</v>
      </c>
      <c r="N43" s="2">
        <v>6.3100000000000005</v>
      </c>
      <c r="O43" s="2">
        <v>6.3100000000000005</v>
      </c>
      <c r="P43" s="2">
        <v>6.3100000000000005</v>
      </c>
      <c r="Q43" s="2">
        <v>6.3100000000000005</v>
      </c>
      <c r="R43" s="2">
        <v>6.3100000000000005</v>
      </c>
      <c r="S43" s="2">
        <v>112.5</v>
      </c>
      <c r="T43" s="2">
        <v>9.5</v>
      </c>
      <c r="U43" s="2">
        <v>60</v>
      </c>
      <c r="V43" s="38">
        <f t="shared" si="1"/>
        <v>222.45000000000002</v>
      </c>
      <c r="W43" s="18">
        <f t="shared" si="0"/>
        <v>0</v>
      </c>
      <c r="X43" s="18">
        <f t="shared" si="2"/>
        <v>0</v>
      </c>
    </row>
    <row r="44" spans="1:24" s="1" customFormat="1" ht="42.75" customHeight="1" x14ac:dyDescent="0.25">
      <c r="A44" s="24">
        <v>33</v>
      </c>
      <c r="B44" s="25" t="s">
        <v>104</v>
      </c>
      <c r="C44" s="3" t="s">
        <v>57</v>
      </c>
      <c r="D44" s="3" t="s">
        <v>56</v>
      </c>
      <c r="E44" s="3"/>
      <c r="F44" s="3"/>
      <c r="G44" s="3"/>
      <c r="H44" s="3" t="s">
        <v>5</v>
      </c>
      <c r="I44" s="26" t="s">
        <v>128</v>
      </c>
      <c r="J44" s="12" t="s">
        <v>138</v>
      </c>
      <c r="K44" s="11"/>
      <c r="L44" s="11"/>
      <c r="M44" s="2">
        <v>0.5</v>
      </c>
      <c r="N44" s="2">
        <v>2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38">
        <f t="shared" si="1"/>
        <v>2.5</v>
      </c>
      <c r="W44" s="18">
        <f t="shared" ref="W44:W75" si="3">V44*K44</f>
        <v>0</v>
      </c>
      <c r="X44" s="18">
        <f t="shared" si="2"/>
        <v>0</v>
      </c>
    </row>
    <row r="45" spans="1:24" ht="42.75" customHeight="1" x14ac:dyDescent="0.25">
      <c r="A45" s="24">
        <v>34</v>
      </c>
      <c r="B45" s="25" t="s">
        <v>104</v>
      </c>
      <c r="C45" s="3" t="s">
        <v>57</v>
      </c>
      <c r="D45" s="3" t="s">
        <v>58</v>
      </c>
      <c r="E45" s="3"/>
      <c r="F45" s="3"/>
      <c r="G45" s="3"/>
      <c r="H45" s="3" t="s">
        <v>5</v>
      </c>
      <c r="I45" s="26" t="s">
        <v>135</v>
      </c>
      <c r="J45" s="12" t="s">
        <v>138</v>
      </c>
      <c r="K45" s="11"/>
      <c r="L45" s="11"/>
      <c r="M45" s="2">
        <v>0.75</v>
      </c>
      <c r="N45" s="2">
        <v>0</v>
      </c>
      <c r="O45" s="2">
        <v>4.3</v>
      </c>
      <c r="P45" s="2">
        <v>0</v>
      </c>
      <c r="Q45" s="2">
        <v>3</v>
      </c>
      <c r="R45" s="2">
        <v>2</v>
      </c>
      <c r="S45" s="2">
        <v>0</v>
      </c>
      <c r="T45" s="2">
        <v>1</v>
      </c>
      <c r="U45" s="2">
        <v>0</v>
      </c>
      <c r="V45" s="38">
        <f t="shared" si="1"/>
        <v>11.05</v>
      </c>
      <c r="W45" s="18">
        <f t="shared" si="3"/>
        <v>0</v>
      </c>
      <c r="X45" s="18">
        <f t="shared" si="2"/>
        <v>0</v>
      </c>
    </row>
    <row r="46" spans="1:24" ht="42.75" customHeight="1" x14ac:dyDescent="0.25">
      <c r="A46" s="24">
        <v>35</v>
      </c>
      <c r="B46" s="25" t="s">
        <v>104</v>
      </c>
      <c r="C46" s="3" t="s">
        <v>57</v>
      </c>
      <c r="D46" s="3" t="s">
        <v>59</v>
      </c>
      <c r="E46" s="3"/>
      <c r="F46" s="3"/>
      <c r="G46" s="3"/>
      <c r="H46" s="3" t="s">
        <v>5</v>
      </c>
      <c r="I46" s="26" t="s">
        <v>128</v>
      </c>
      <c r="J46" s="12" t="s">
        <v>138</v>
      </c>
      <c r="K46" s="11"/>
      <c r="L46" s="11"/>
      <c r="M46" s="2">
        <v>1.3</v>
      </c>
      <c r="N46" s="2">
        <v>0</v>
      </c>
      <c r="O46" s="2">
        <v>0</v>
      </c>
      <c r="P46" s="2">
        <v>0</v>
      </c>
      <c r="Q46" s="2">
        <v>0</v>
      </c>
      <c r="R46" s="2">
        <v>3.2</v>
      </c>
      <c r="S46" s="2">
        <v>0</v>
      </c>
      <c r="T46" s="2">
        <v>1</v>
      </c>
      <c r="U46" s="2">
        <v>0</v>
      </c>
      <c r="V46" s="38">
        <f t="shared" si="1"/>
        <v>5.5</v>
      </c>
      <c r="W46" s="18">
        <f t="shared" si="3"/>
        <v>0</v>
      </c>
      <c r="X46" s="18">
        <f t="shared" si="2"/>
        <v>0</v>
      </c>
    </row>
    <row r="47" spans="1:24" ht="42.75" customHeight="1" x14ac:dyDescent="0.25">
      <c r="A47" s="24">
        <v>36</v>
      </c>
      <c r="B47" s="25" t="s">
        <v>104</v>
      </c>
      <c r="C47" s="3" t="s">
        <v>57</v>
      </c>
      <c r="D47" s="3" t="s">
        <v>60</v>
      </c>
      <c r="E47" s="3"/>
      <c r="F47" s="3"/>
      <c r="G47" s="3"/>
      <c r="H47" s="3" t="s">
        <v>5</v>
      </c>
      <c r="I47" s="26" t="s">
        <v>128</v>
      </c>
      <c r="J47" s="12" t="s">
        <v>138</v>
      </c>
      <c r="K47" s="11"/>
      <c r="L47" s="11"/>
      <c r="M47" s="2">
        <v>1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38">
        <f t="shared" si="1"/>
        <v>1</v>
      </c>
      <c r="W47" s="18">
        <f t="shared" si="3"/>
        <v>0</v>
      </c>
      <c r="X47" s="18">
        <f t="shared" si="2"/>
        <v>0</v>
      </c>
    </row>
    <row r="48" spans="1:24" ht="42.75" customHeight="1" x14ac:dyDescent="0.25">
      <c r="A48" s="24">
        <v>37</v>
      </c>
      <c r="B48" s="25" t="s">
        <v>104</v>
      </c>
      <c r="C48" s="3" t="s">
        <v>57</v>
      </c>
      <c r="D48" s="3" t="s">
        <v>61</v>
      </c>
      <c r="E48" s="3"/>
      <c r="F48" s="3"/>
      <c r="G48" s="3"/>
      <c r="H48" s="3" t="s">
        <v>5</v>
      </c>
      <c r="I48" s="26" t="s">
        <v>128</v>
      </c>
      <c r="J48" s="12" t="s">
        <v>138</v>
      </c>
      <c r="K48" s="11"/>
      <c r="L48" s="11"/>
      <c r="M48" s="2">
        <v>28.5</v>
      </c>
      <c r="N48" s="2">
        <v>2</v>
      </c>
      <c r="O48" s="2">
        <v>22</v>
      </c>
      <c r="P48" s="2">
        <v>5</v>
      </c>
      <c r="Q48" s="2">
        <v>70</v>
      </c>
      <c r="R48" s="2">
        <v>46</v>
      </c>
      <c r="S48" s="2">
        <v>3</v>
      </c>
      <c r="T48" s="2">
        <v>10</v>
      </c>
      <c r="U48" s="2">
        <v>0</v>
      </c>
      <c r="V48" s="38">
        <f t="shared" si="1"/>
        <v>186.5</v>
      </c>
      <c r="W48" s="18">
        <f t="shared" si="3"/>
        <v>0</v>
      </c>
      <c r="X48" s="18">
        <f t="shared" si="2"/>
        <v>0</v>
      </c>
    </row>
    <row r="49" spans="1:24" ht="42.75" customHeight="1" x14ac:dyDescent="0.25">
      <c r="A49" s="24">
        <v>38</v>
      </c>
      <c r="B49" s="25" t="s">
        <v>104</v>
      </c>
      <c r="C49" s="3" t="s">
        <v>57</v>
      </c>
      <c r="D49" s="3" t="s">
        <v>62</v>
      </c>
      <c r="E49" s="3"/>
      <c r="F49" s="3"/>
      <c r="G49" s="3"/>
      <c r="H49" s="3" t="s">
        <v>5</v>
      </c>
      <c r="I49" s="26" t="s">
        <v>128</v>
      </c>
      <c r="J49" s="12" t="s">
        <v>138</v>
      </c>
      <c r="K49" s="11"/>
      <c r="L49" s="11"/>
      <c r="M49" s="2">
        <v>2</v>
      </c>
      <c r="N49" s="2">
        <v>0</v>
      </c>
      <c r="O49" s="2"/>
      <c r="P49" s="2">
        <v>0</v>
      </c>
      <c r="Q49" s="2">
        <v>0</v>
      </c>
      <c r="R49" s="2">
        <v>1</v>
      </c>
      <c r="S49" s="2">
        <v>0</v>
      </c>
      <c r="T49" s="2"/>
      <c r="U49" s="2">
        <v>0</v>
      </c>
      <c r="V49" s="38">
        <f t="shared" si="1"/>
        <v>3</v>
      </c>
      <c r="W49" s="18">
        <f t="shared" si="3"/>
        <v>0</v>
      </c>
      <c r="X49" s="18">
        <f t="shared" si="2"/>
        <v>0</v>
      </c>
    </row>
    <row r="50" spans="1:24" ht="42.75" customHeight="1" x14ac:dyDescent="0.25">
      <c r="A50" s="24">
        <v>39</v>
      </c>
      <c r="B50" s="25" t="s">
        <v>104</v>
      </c>
      <c r="C50" s="3" t="s">
        <v>57</v>
      </c>
      <c r="D50" s="3" t="s">
        <v>63</v>
      </c>
      <c r="E50" s="3"/>
      <c r="F50" s="3"/>
      <c r="G50" s="3"/>
      <c r="H50" s="3" t="s">
        <v>5</v>
      </c>
      <c r="I50" s="26" t="s">
        <v>128</v>
      </c>
      <c r="J50" s="12" t="s">
        <v>138</v>
      </c>
      <c r="K50" s="11"/>
      <c r="L50" s="11"/>
      <c r="M50" s="2">
        <v>2</v>
      </c>
      <c r="N50" s="2">
        <v>1</v>
      </c>
      <c r="O50" s="2">
        <v>1</v>
      </c>
      <c r="P50" s="2">
        <v>1</v>
      </c>
      <c r="Q50" s="2">
        <v>3</v>
      </c>
      <c r="R50" s="2">
        <v>5</v>
      </c>
      <c r="S50" s="2">
        <v>0</v>
      </c>
      <c r="T50" s="2">
        <v>1</v>
      </c>
      <c r="U50" s="2">
        <v>0</v>
      </c>
      <c r="V50" s="38">
        <f t="shared" si="1"/>
        <v>14</v>
      </c>
      <c r="W50" s="18">
        <f t="shared" si="3"/>
        <v>0</v>
      </c>
      <c r="X50" s="18">
        <f t="shared" si="2"/>
        <v>0</v>
      </c>
    </row>
    <row r="51" spans="1:24" ht="42.75" customHeight="1" x14ac:dyDescent="0.25">
      <c r="A51" s="24">
        <v>40</v>
      </c>
      <c r="B51" s="25" t="s">
        <v>104</v>
      </c>
      <c r="C51" s="3" t="s">
        <v>57</v>
      </c>
      <c r="D51" s="3" t="s">
        <v>64</v>
      </c>
      <c r="E51" s="3" t="s">
        <v>65</v>
      </c>
      <c r="F51" s="3"/>
      <c r="G51" s="3"/>
      <c r="H51" s="3" t="s">
        <v>5</v>
      </c>
      <c r="I51" s="26" t="s">
        <v>128</v>
      </c>
      <c r="J51" s="12" t="s">
        <v>138</v>
      </c>
      <c r="K51" s="11"/>
      <c r="L51" s="11"/>
      <c r="M51" s="2">
        <v>34</v>
      </c>
      <c r="N51" s="2">
        <v>1</v>
      </c>
      <c r="O51" s="2">
        <v>24</v>
      </c>
      <c r="P51" s="2">
        <v>1</v>
      </c>
      <c r="Q51" s="2">
        <v>90</v>
      </c>
      <c r="R51" s="2">
        <v>44</v>
      </c>
      <c r="S51" s="2">
        <v>0</v>
      </c>
      <c r="T51" s="2">
        <v>1</v>
      </c>
      <c r="U51" s="2">
        <v>0</v>
      </c>
      <c r="V51" s="38">
        <f t="shared" si="1"/>
        <v>195</v>
      </c>
      <c r="W51" s="18">
        <f t="shared" si="3"/>
        <v>0</v>
      </c>
      <c r="X51" s="18">
        <f t="shared" si="2"/>
        <v>0</v>
      </c>
    </row>
    <row r="52" spans="1:24" ht="42.75" customHeight="1" x14ac:dyDescent="0.25">
      <c r="A52" s="24">
        <v>41</v>
      </c>
      <c r="B52" s="25" t="s">
        <v>104</v>
      </c>
      <c r="C52" s="3" t="s">
        <v>57</v>
      </c>
      <c r="D52" s="3" t="s">
        <v>66</v>
      </c>
      <c r="E52" s="3"/>
      <c r="F52" s="3"/>
      <c r="G52" s="3"/>
      <c r="H52" s="3" t="s">
        <v>5</v>
      </c>
      <c r="I52" s="26" t="s">
        <v>128</v>
      </c>
      <c r="J52" s="12" t="s">
        <v>138</v>
      </c>
      <c r="K52" s="11"/>
      <c r="L52" s="11"/>
      <c r="M52" s="2">
        <v>1</v>
      </c>
      <c r="N52" s="2">
        <v>0</v>
      </c>
      <c r="O52" s="2">
        <v>0</v>
      </c>
      <c r="P52" s="2">
        <v>0</v>
      </c>
      <c r="Q52" s="2">
        <v>1</v>
      </c>
      <c r="R52" s="2">
        <v>1</v>
      </c>
      <c r="S52" s="2">
        <v>0</v>
      </c>
      <c r="T52" s="2">
        <v>0</v>
      </c>
      <c r="U52" s="2">
        <v>0</v>
      </c>
      <c r="V52" s="38">
        <f t="shared" si="1"/>
        <v>3</v>
      </c>
      <c r="W52" s="18">
        <f t="shared" si="3"/>
        <v>0</v>
      </c>
      <c r="X52" s="18">
        <f t="shared" si="2"/>
        <v>0</v>
      </c>
    </row>
    <row r="53" spans="1:24" ht="42.75" customHeight="1" x14ac:dyDescent="0.25">
      <c r="A53" s="24">
        <v>42</v>
      </c>
      <c r="B53" s="25" t="s">
        <v>105</v>
      </c>
      <c r="C53" s="3" t="s">
        <v>68</v>
      </c>
      <c r="D53" s="3" t="s">
        <v>119</v>
      </c>
      <c r="E53" s="3"/>
      <c r="F53" s="3"/>
      <c r="G53" s="3"/>
      <c r="H53" s="3" t="s">
        <v>5</v>
      </c>
      <c r="I53" s="3" t="s">
        <v>132</v>
      </c>
      <c r="J53" s="8" t="s">
        <v>131</v>
      </c>
      <c r="K53" s="11"/>
      <c r="L53" s="11"/>
      <c r="M53" s="2">
        <v>69</v>
      </c>
      <c r="N53" s="2"/>
      <c r="O53" s="2">
        <v>0</v>
      </c>
      <c r="P53" s="2">
        <v>0</v>
      </c>
      <c r="Q53" s="2">
        <v>0</v>
      </c>
      <c r="R53" s="2">
        <v>0</v>
      </c>
      <c r="S53" s="2">
        <v>3245</v>
      </c>
      <c r="T53" s="2">
        <v>5</v>
      </c>
      <c r="U53" s="2">
        <v>0</v>
      </c>
      <c r="V53" s="38">
        <f t="shared" si="1"/>
        <v>3319</v>
      </c>
      <c r="W53" s="18">
        <f t="shared" si="3"/>
        <v>0</v>
      </c>
      <c r="X53" s="18">
        <f t="shared" si="2"/>
        <v>0</v>
      </c>
    </row>
    <row r="54" spans="1:24" ht="42.75" customHeight="1" x14ac:dyDescent="0.25">
      <c r="A54" s="24">
        <v>43</v>
      </c>
      <c r="B54" s="25" t="s">
        <v>104</v>
      </c>
      <c r="C54" s="3" t="s">
        <v>68</v>
      </c>
      <c r="D54" s="3" t="s">
        <v>67</v>
      </c>
      <c r="E54" s="3" t="s">
        <v>69</v>
      </c>
      <c r="F54" s="3"/>
      <c r="G54" s="3" t="s">
        <v>70</v>
      </c>
      <c r="H54" s="3" t="s">
        <v>127</v>
      </c>
      <c r="I54" s="3"/>
      <c r="J54" s="8" t="s">
        <v>131</v>
      </c>
      <c r="K54" s="11"/>
      <c r="L54" s="11"/>
      <c r="M54" s="2">
        <v>276.98900000000003</v>
      </c>
      <c r="N54" s="2">
        <v>109.69199999999999</v>
      </c>
      <c r="O54" s="2">
        <v>68.122</v>
      </c>
      <c r="P54" s="2">
        <v>190.29599999999996</v>
      </c>
      <c r="Q54" s="2">
        <v>2.16</v>
      </c>
      <c r="R54" s="2">
        <v>1663</v>
      </c>
      <c r="S54" s="2">
        <v>848.87000000000012</v>
      </c>
      <c r="T54" s="2">
        <v>449.99799999999999</v>
      </c>
      <c r="U54" s="30">
        <v>700</v>
      </c>
      <c r="V54" s="38">
        <f t="shared" si="1"/>
        <v>4309.1270000000004</v>
      </c>
      <c r="W54" s="18">
        <f t="shared" si="3"/>
        <v>0</v>
      </c>
      <c r="X54" s="18">
        <f t="shared" si="2"/>
        <v>0</v>
      </c>
    </row>
    <row r="55" spans="1:24" ht="42.75" customHeight="1" x14ac:dyDescent="0.25">
      <c r="A55" s="24">
        <v>44</v>
      </c>
      <c r="B55" s="25" t="s">
        <v>104</v>
      </c>
      <c r="C55" s="3" t="s">
        <v>68</v>
      </c>
      <c r="D55" s="3" t="s">
        <v>115</v>
      </c>
      <c r="E55" s="3"/>
      <c r="F55" s="3"/>
      <c r="G55" s="3"/>
      <c r="H55" s="3" t="s">
        <v>5</v>
      </c>
      <c r="I55" s="3" t="s">
        <v>132</v>
      </c>
      <c r="J55" s="8" t="s">
        <v>131</v>
      </c>
      <c r="K55" s="11"/>
      <c r="L55" s="11"/>
      <c r="M55" s="2">
        <v>400</v>
      </c>
      <c r="N55" s="2">
        <v>1052</v>
      </c>
      <c r="O55" s="2"/>
      <c r="P55" s="2">
        <v>30</v>
      </c>
      <c r="Q55" s="2">
        <v>1190</v>
      </c>
      <c r="R55" s="2">
        <v>1090</v>
      </c>
      <c r="S55" s="2">
        <v>26155</v>
      </c>
      <c r="T55" s="2"/>
      <c r="U55" s="2"/>
      <c r="V55" s="38">
        <f t="shared" si="1"/>
        <v>29917</v>
      </c>
      <c r="W55" s="18">
        <f t="shared" si="3"/>
        <v>0</v>
      </c>
      <c r="X55" s="18">
        <f t="shared" si="2"/>
        <v>0</v>
      </c>
    </row>
    <row r="56" spans="1:24" s="1" customFormat="1" ht="42.75" customHeight="1" x14ac:dyDescent="0.25">
      <c r="A56" s="24">
        <v>45</v>
      </c>
      <c r="B56" s="25" t="s">
        <v>104</v>
      </c>
      <c r="C56" s="3" t="s">
        <v>68</v>
      </c>
      <c r="D56" s="3" t="s">
        <v>115</v>
      </c>
      <c r="E56" s="3"/>
      <c r="F56" s="27" t="s">
        <v>140</v>
      </c>
      <c r="G56" s="3"/>
      <c r="H56" s="3" t="s">
        <v>5</v>
      </c>
      <c r="I56" s="3" t="s">
        <v>132</v>
      </c>
      <c r="J56" s="8" t="s">
        <v>131</v>
      </c>
      <c r="K56" s="11"/>
      <c r="L56" s="11"/>
      <c r="M56" s="2">
        <v>20</v>
      </c>
      <c r="N56" s="2">
        <v>52.6</v>
      </c>
      <c r="O56" s="2">
        <v>0</v>
      </c>
      <c r="P56" s="2">
        <v>1.5</v>
      </c>
      <c r="Q56" s="2">
        <v>59.5</v>
      </c>
      <c r="R56" s="2">
        <v>54.5</v>
      </c>
      <c r="S56" s="2">
        <v>1307.75</v>
      </c>
      <c r="T56" s="2">
        <v>0</v>
      </c>
      <c r="U56" s="2">
        <v>0</v>
      </c>
      <c r="V56" s="38">
        <f t="shared" si="1"/>
        <v>1495.85</v>
      </c>
      <c r="W56" s="18">
        <f t="shared" si="3"/>
        <v>0</v>
      </c>
      <c r="X56" s="18">
        <f t="shared" si="2"/>
        <v>0</v>
      </c>
    </row>
    <row r="57" spans="1:24" ht="42.75" customHeight="1" x14ac:dyDescent="0.25">
      <c r="A57" s="24">
        <v>46</v>
      </c>
      <c r="B57" s="25" t="s">
        <v>104</v>
      </c>
      <c r="C57" s="3" t="s">
        <v>68</v>
      </c>
      <c r="D57" s="3" t="s">
        <v>108</v>
      </c>
      <c r="E57" s="3"/>
      <c r="F57" s="3"/>
      <c r="G57" s="3"/>
      <c r="H57" s="3" t="s">
        <v>5</v>
      </c>
      <c r="I57" s="3" t="s">
        <v>132</v>
      </c>
      <c r="J57" s="8" t="s">
        <v>131</v>
      </c>
      <c r="K57" s="11"/>
      <c r="L57" s="11"/>
      <c r="M57" s="2">
        <v>15</v>
      </c>
      <c r="N57" s="2"/>
      <c r="O57" s="2"/>
      <c r="P57" s="2">
        <v>124</v>
      </c>
      <c r="Q57" s="2"/>
      <c r="R57" s="2">
        <v>0</v>
      </c>
      <c r="S57" s="2">
        <v>176</v>
      </c>
      <c r="T57" s="2"/>
      <c r="U57" s="2">
        <v>0</v>
      </c>
      <c r="V57" s="38">
        <f t="shared" si="1"/>
        <v>315</v>
      </c>
      <c r="W57" s="18">
        <f t="shared" si="3"/>
        <v>0</v>
      </c>
      <c r="X57" s="18">
        <f t="shared" si="2"/>
        <v>0</v>
      </c>
    </row>
    <row r="58" spans="1:24" ht="42.75" customHeight="1" x14ac:dyDescent="0.25">
      <c r="A58" s="24">
        <v>47</v>
      </c>
      <c r="B58" s="25" t="s">
        <v>104</v>
      </c>
      <c r="C58" s="3" t="s">
        <v>68</v>
      </c>
      <c r="D58" s="3" t="s">
        <v>109</v>
      </c>
      <c r="E58" s="3"/>
      <c r="F58" s="3"/>
      <c r="G58" s="3"/>
      <c r="H58" s="3" t="s">
        <v>5</v>
      </c>
      <c r="I58" s="3" t="s">
        <v>132</v>
      </c>
      <c r="J58" s="8" t="s">
        <v>131</v>
      </c>
      <c r="K58" s="11"/>
      <c r="L58" s="11"/>
      <c r="M58" s="2">
        <v>47.02</v>
      </c>
      <c r="N58" s="2">
        <v>5.4</v>
      </c>
      <c r="O58" s="2">
        <v>194.39</v>
      </c>
      <c r="P58" s="2">
        <v>20</v>
      </c>
      <c r="Q58" s="2">
        <v>10</v>
      </c>
      <c r="R58" s="2">
        <v>182.75</v>
      </c>
      <c r="S58" s="2">
        <v>20</v>
      </c>
      <c r="T58" s="2">
        <v>135.88999999999999</v>
      </c>
      <c r="U58" s="2">
        <v>0</v>
      </c>
      <c r="V58" s="38">
        <f t="shared" si="1"/>
        <v>615.45000000000005</v>
      </c>
      <c r="W58" s="18">
        <f t="shared" si="3"/>
        <v>0</v>
      </c>
      <c r="X58" s="18">
        <f t="shared" si="2"/>
        <v>0</v>
      </c>
    </row>
    <row r="59" spans="1:24" ht="42.75" customHeight="1" x14ac:dyDescent="0.25">
      <c r="A59" s="24">
        <v>48</v>
      </c>
      <c r="B59" s="25" t="s">
        <v>104</v>
      </c>
      <c r="C59" s="3" t="s">
        <v>68</v>
      </c>
      <c r="D59" s="3" t="s">
        <v>86</v>
      </c>
      <c r="E59" s="3"/>
      <c r="F59" s="3"/>
      <c r="G59" s="3"/>
      <c r="H59" s="3" t="s">
        <v>5</v>
      </c>
      <c r="I59" s="3" t="s">
        <v>132</v>
      </c>
      <c r="J59" s="8" t="s">
        <v>131</v>
      </c>
      <c r="K59" s="11"/>
      <c r="L59" s="11"/>
      <c r="M59" s="2">
        <v>90</v>
      </c>
      <c r="N59" s="2"/>
      <c r="O59" s="2"/>
      <c r="P59" s="2"/>
      <c r="Q59" s="2">
        <v>10</v>
      </c>
      <c r="R59" s="2"/>
      <c r="S59" s="2"/>
      <c r="T59" s="2"/>
      <c r="U59" s="30">
        <v>2220</v>
      </c>
      <c r="V59" s="38">
        <f t="shared" si="1"/>
        <v>2320</v>
      </c>
      <c r="W59" s="18">
        <f t="shared" si="3"/>
        <v>0</v>
      </c>
      <c r="X59" s="18">
        <f t="shared" si="2"/>
        <v>0</v>
      </c>
    </row>
    <row r="60" spans="1:24" ht="42.75" customHeight="1" x14ac:dyDescent="0.25">
      <c r="A60" s="24">
        <v>49</v>
      </c>
      <c r="B60" s="25" t="s">
        <v>104</v>
      </c>
      <c r="C60" s="3" t="s">
        <v>68</v>
      </c>
      <c r="D60" s="3" t="s">
        <v>87</v>
      </c>
      <c r="E60" s="3"/>
      <c r="F60" s="3"/>
      <c r="G60" s="3"/>
      <c r="H60" s="3" t="s">
        <v>5</v>
      </c>
      <c r="I60" s="3" t="s">
        <v>132</v>
      </c>
      <c r="J60" s="8" t="s">
        <v>131</v>
      </c>
      <c r="K60" s="11"/>
      <c r="L60" s="11"/>
      <c r="M60" s="2">
        <v>225</v>
      </c>
      <c r="N60" s="2">
        <v>0</v>
      </c>
      <c r="O60" s="2">
        <v>33</v>
      </c>
      <c r="P60" s="2">
        <v>0</v>
      </c>
      <c r="Q60" s="2">
        <v>0</v>
      </c>
      <c r="R60" s="2">
        <v>2</v>
      </c>
      <c r="S60" s="2">
        <v>0</v>
      </c>
      <c r="T60" s="2">
        <v>0</v>
      </c>
      <c r="U60" s="2">
        <v>0</v>
      </c>
      <c r="V60" s="38">
        <f t="shared" si="1"/>
        <v>260</v>
      </c>
      <c r="W60" s="18">
        <f t="shared" si="3"/>
        <v>0</v>
      </c>
      <c r="X60" s="18">
        <f t="shared" si="2"/>
        <v>0</v>
      </c>
    </row>
    <row r="61" spans="1:24" ht="42.75" customHeight="1" x14ac:dyDescent="0.25">
      <c r="A61" s="24">
        <v>50</v>
      </c>
      <c r="B61" s="25" t="s">
        <v>104</v>
      </c>
      <c r="C61" s="3" t="s">
        <v>68</v>
      </c>
      <c r="D61" s="3" t="s">
        <v>88</v>
      </c>
      <c r="E61" s="3"/>
      <c r="F61" s="3"/>
      <c r="G61" s="3"/>
      <c r="H61" s="3" t="s">
        <v>5</v>
      </c>
      <c r="I61" s="3" t="s">
        <v>132</v>
      </c>
      <c r="J61" s="8" t="s">
        <v>131</v>
      </c>
      <c r="K61" s="11"/>
      <c r="L61" s="11"/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10</v>
      </c>
      <c r="U61" s="30">
        <v>490</v>
      </c>
      <c r="V61" s="38">
        <f t="shared" si="1"/>
        <v>500</v>
      </c>
      <c r="W61" s="18">
        <f t="shared" si="3"/>
        <v>0</v>
      </c>
      <c r="X61" s="18">
        <f t="shared" si="2"/>
        <v>0</v>
      </c>
    </row>
    <row r="62" spans="1:24" ht="42.75" customHeight="1" x14ac:dyDescent="0.25">
      <c r="A62" s="24">
        <v>51</v>
      </c>
      <c r="B62" s="25" t="s">
        <v>105</v>
      </c>
      <c r="C62" s="3" t="s">
        <v>68</v>
      </c>
      <c r="D62" s="3" t="s">
        <v>89</v>
      </c>
      <c r="E62" s="3"/>
      <c r="F62" s="3"/>
      <c r="G62" s="3"/>
      <c r="H62" s="3" t="s">
        <v>5</v>
      </c>
      <c r="I62" s="3" t="s">
        <v>132</v>
      </c>
      <c r="J62" s="8" t="s">
        <v>131</v>
      </c>
      <c r="K62" s="11"/>
      <c r="L62" s="11"/>
      <c r="M62" s="2">
        <v>105</v>
      </c>
      <c r="N62" s="2">
        <v>0</v>
      </c>
      <c r="O62" s="2">
        <v>0</v>
      </c>
      <c r="P62" s="2">
        <v>225</v>
      </c>
      <c r="Q62" s="2">
        <v>0</v>
      </c>
      <c r="R62" s="2">
        <v>1500</v>
      </c>
      <c r="S62" s="2">
        <v>0</v>
      </c>
      <c r="T62" s="2">
        <v>0</v>
      </c>
      <c r="U62" s="2">
        <v>0</v>
      </c>
      <c r="V62" s="38">
        <f t="shared" si="1"/>
        <v>1830</v>
      </c>
      <c r="W62" s="18">
        <f t="shared" si="3"/>
        <v>0</v>
      </c>
      <c r="X62" s="18">
        <f t="shared" si="2"/>
        <v>0</v>
      </c>
    </row>
    <row r="63" spans="1:24" ht="42.75" customHeight="1" x14ac:dyDescent="0.25">
      <c r="A63" s="24">
        <v>52</v>
      </c>
      <c r="B63" s="25" t="s">
        <v>104</v>
      </c>
      <c r="C63" s="3" t="s">
        <v>68</v>
      </c>
      <c r="D63" s="28" t="s">
        <v>71</v>
      </c>
      <c r="E63" s="3"/>
      <c r="F63" s="27"/>
      <c r="G63" s="3" t="s">
        <v>72</v>
      </c>
      <c r="H63" s="3" t="s">
        <v>5</v>
      </c>
      <c r="I63" s="3" t="s">
        <v>132</v>
      </c>
      <c r="J63" s="8" t="s">
        <v>131</v>
      </c>
      <c r="K63" s="11"/>
      <c r="L63" s="11"/>
      <c r="M63" s="2">
        <v>158.506</v>
      </c>
      <c r="N63" s="2">
        <v>2.1</v>
      </c>
      <c r="O63" s="2">
        <v>118.27200000000001</v>
      </c>
      <c r="P63" s="2">
        <v>35.200000000000003</v>
      </c>
      <c r="Q63" s="2">
        <v>307.11500000000001</v>
      </c>
      <c r="R63" s="2">
        <v>28.799999999999997</v>
      </c>
      <c r="S63" s="2">
        <v>5892.9920000000011</v>
      </c>
      <c r="T63" s="2">
        <v>185.49800000000002</v>
      </c>
      <c r="U63" s="2">
        <v>0</v>
      </c>
      <c r="V63" s="38">
        <f t="shared" si="1"/>
        <v>6728.4830000000002</v>
      </c>
      <c r="W63" s="18">
        <f t="shared" si="3"/>
        <v>0</v>
      </c>
      <c r="X63" s="18">
        <f t="shared" si="2"/>
        <v>0</v>
      </c>
    </row>
    <row r="64" spans="1:24" ht="42.75" customHeight="1" x14ac:dyDescent="0.25">
      <c r="A64" s="24">
        <v>53</v>
      </c>
      <c r="B64" s="25" t="s">
        <v>104</v>
      </c>
      <c r="C64" s="3" t="s">
        <v>68</v>
      </c>
      <c r="D64" s="3" t="s">
        <v>90</v>
      </c>
      <c r="E64" s="3"/>
      <c r="F64" s="3"/>
      <c r="G64" s="3" t="s">
        <v>91</v>
      </c>
      <c r="H64" s="3" t="s">
        <v>5</v>
      </c>
      <c r="I64" s="3" t="s">
        <v>132</v>
      </c>
      <c r="J64" s="8" t="s">
        <v>131</v>
      </c>
      <c r="K64" s="11"/>
      <c r="L64" s="11"/>
      <c r="M64" s="2">
        <v>285.99700000000001</v>
      </c>
      <c r="N64" s="2">
        <v>0</v>
      </c>
      <c r="O64" s="2">
        <v>101</v>
      </c>
      <c r="P64" s="2">
        <v>65</v>
      </c>
      <c r="Q64" s="2">
        <v>26</v>
      </c>
      <c r="R64" s="2">
        <v>22</v>
      </c>
      <c r="S64" s="2">
        <v>9116</v>
      </c>
      <c r="T64" s="2">
        <v>287</v>
      </c>
      <c r="U64" s="2">
        <v>0</v>
      </c>
      <c r="V64" s="38">
        <f t="shared" si="1"/>
        <v>9902.9969999999994</v>
      </c>
      <c r="W64" s="18">
        <f t="shared" si="3"/>
        <v>0</v>
      </c>
      <c r="X64" s="18">
        <f t="shared" si="2"/>
        <v>0</v>
      </c>
    </row>
    <row r="65" spans="1:24" s="1" customFormat="1" ht="42.75" customHeight="1" x14ac:dyDescent="0.25">
      <c r="A65" s="24">
        <v>54</v>
      </c>
      <c r="B65" s="25" t="s">
        <v>104</v>
      </c>
      <c r="C65" s="3" t="s">
        <v>68</v>
      </c>
      <c r="D65" s="3" t="s">
        <v>90</v>
      </c>
      <c r="E65" s="3"/>
      <c r="F65" s="27" t="s">
        <v>140</v>
      </c>
      <c r="G65" s="3" t="s">
        <v>91</v>
      </c>
      <c r="H65" s="3" t="s">
        <v>5</v>
      </c>
      <c r="I65" s="3" t="s">
        <v>132</v>
      </c>
      <c r="J65" s="8" t="s">
        <v>131</v>
      </c>
      <c r="K65" s="11"/>
      <c r="L65" s="11"/>
      <c r="M65" s="2">
        <v>14.299850000000001</v>
      </c>
      <c r="N65" s="2">
        <v>0</v>
      </c>
      <c r="O65" s="2">
        <v>5.0500000000000007</v>
      </c>
      <c r="P65" s="2">
        <v>3.25</v>
      </c>
      <c r="Q65" s="2">
        <v>1.3</v>
      </c>
      <c r="R65" s="2">
        <v>1.1000000000000001</v>
      </c>
      <c r="S65" s="2">
        <v>455.8</v>
      </c>
      <c r="T65" s="2">
        <v>14.350000000000001</v>
      </c>
      <c r="U65" s="2">
        <v>0</v>
      </c>
      <c r="V65" s="38">
        <f t="shared" si="1"/>
        <v>495.14985000000001</v>
      </c>
      <c r="W65" s="18">
        <f t="shared" si="3"/>
        <v>0</v>
      </c>
      <c r="X65" s="18">
        <f t="shared" si="2"/>
        <v>0</v>
      </c>
    </row>
    <row r="66" spans="1:24" ht="42.75" customHeight="1" x14ac:dyDescent="0.25">
      <c r="A66" s="24">
        <v>55</v>
      </c>
      <c r="B66" s="25" t="s">
        <v>104</v>
      </c>
      <c r="C66" s="3" t="s">
        <v>68</v>
      </c>
      <c r="D66" s="3" t="s">
        <v>92</v>
      </c>
      <c r="E66" s="3"/>
      <c r="F66" s="3"/>
      <c r="G66" s="3"/>
      <c r="H66" s="3" t="s">
        <v>5</v>
      </c>
      <c r="I66" s="3" t="s">
        <v>132</v>
      </c>
      <c r="J66" s="8" t="s">
        <v>131</v>
      </c>
      <c r="K66" s="11"/>
      <c r="L66" s="11"/>
      <c r="M66" s="2">
        <v>30</v>
      </c>
      <c r="N66" s="2">
        <v>365</v>
      </c>
      <c r="O66" s="2">
        <v>135</v>
      </c>
      <c r="P66" s="2">
        <v>115</v>
      </c>
      <c r="Q66" s="2">
        <v>265</v>
      </c>
      <c r="R66" s="2">
        <v>1473</v>
      </c>
      <c r="S66" s="2">
        <v>1170</v>
      </c>
      <c r="T66" s="2">
        <v>230</v>
      </c>
      <c r="U66" s="30">
        <v>1700</v>
      </c>
      <c r="V66" s="38">
        <f t="shared" si="1"/>
        <v>5483</v>
      </c>
      <c r="W66" s="18">
        <f t="shared" si="3"/>
        <v>0</v>
      </c>
      <c r="X66" s="18">
        <f t="shared" si="2"/>
        <v>0</v>
      </c>
    </row>
    <row r="67" spans="1:24" ht="42.75" customHeight="1" x14ac:dyDescent="0.25">
      <c r="A67" s="24">
        <v>56</v>
      </c>
      <c r="B67" s="25" t="s">
        <v>104</v>
      </c>
      <c r="C67" s="3" t="s">
        <v>68</v>
      </c>
      <c r="D67" s="3" t="s">
        <v>93</v>
      </c>
      <c r="E67" s="3"/>
      <c r="F67" s="3"/>
      <c r="G67" s="3"/>
      <c r="H67" s="3" t="s">
        <v>5</v>
      </c>
      <c r="I67" s="3" t="s">
        <v>132</v>
      </c>
      <c r="J67" s="8" t="s">
        <v>131</v>
      </c>
      <c r="K67" s="11"/>
      <c r="L67" s="11"/>
      <c r="M67" s="2">
        <v>1</v>
      </c>
      <c r="N67" s="2"/>
      <c r="O67" s="2"/>
      <c r="P67" s="2"/>
      <c r="Q67" s="2"/>
      <c r="R67" s="2"/>
      <c r="S67" s="2">
        <v>69.740000000000009</v>
      </c>
      <c r="T67" s="2"/>
      <c r="U67" s="2">
        <v>0</v>
      </c>
      <c r="V67" s="38">
        <f t="shared" si="1"/>
        <v>70.740000000000009</v>
      </c>
      <c r="W67" s="18">
        <f t="shared" si="3"/>
        <v>0</v>
      </c>
      <c r="X67" s="18">
        <f t="shared" si="2"/>
        <v>0</v>
      </c>
    </row>
    <row r="68" spans="1:24" ht="42.75" customHeight="1" x14ac:dyDescent="0.25">
      <c r="A68" s="24">
        <v>57</v>
      </c>
      <c r="B68" s="25" t="s">
        <v>104</v>
      </c>
      <c r="C68" s="3" t="s">
        <v>68</v>
      </c>
      <c r="D68" s="3" t="s">
        <v>94</v>
      </c>
      <c r="E68" s="3"/>
      <c r="F68" s="3"/>
      <c r="G68" s="3"/>
      <c r="H68" s="3" t="s">
        <v>5</v>
      </c>
      <c r="I68" s="3" t="s">
        <v>132</v>
      </c>
      <c r="J68" s="8" t="s">
        <v>131</v>
      </c>
      <c r="K68" s="11"/>
      <c r="L68" s="11"/>
      <c r="M68" s="2">
        <v>30</v>
      </c>
      <c r="N68" s="2">
        <v>24</v>
      </c>
      <c r="O68" s="2">
        <v>70</v>
      </c>
      <c r="P68" s="2">
        <v>128.22</v>
      </c>
      <c r="Q68" s="2">
        <v>0</v>
      </c>
      <c r="R68" s="2">
        <v>511</v>
      </c>
      <c r="S68" s="2">
        <v>0</v>
      </c>
      <c r="T68" s="2"/>
      <c r="U68" s="2">
        <v>0</v>
      </c>
      <c r="V68" s="38">
        <f t="shared" si="1"/>
        <v>763.22</v>
      </c>
      <c r="W68" s="18">
        <f t="shared" si="3"/>
        <v>0</v>
      </c>
      <c r="X68" s="18">
        <f t="shared" si="2"/>
        <v>0</v>
      </c>
    </row>
    <row r="69" spans="1:24" ht="42.75" customHeight="1" x14ac:dyDescent="0.25">
      <c r="A69" s="24">
        <v>58</v>
      </c>
      <c r="B69" s="25" t="s">
        <v>104</v>
      </c>
      <c r="C69" s="3" t="s">
        <v>68</v>
      </c>
      <c r="D69" s="3" t="s">
        <v>95</v>
      </c>
      <c r="E69" s="3"/>
      <c r="F69" s="3"/>
      <c r="G69" s="3" t="s">
        <v>96</v>
      </c>
      <c r="H69" s="3" t="s">
        <v>5</v>
      </c>
      <c r="I69" s="3" t="s">
        <v>132</v>
      </c>
      <c r="J69" s="8" t="s">
        <v>131</v>
      </c>
      <c r="K69" s="11"/>
      <c r="L69" s="11"/>
      <c r="M69" s="2">
        <v>486.21999999999997</v>
      </c>
      <c r="N69" s="2">
        <v>24</v>
      </c>
      <c r="O69" s="2">
        <v>191</v>
      </c>
      <c r="P69" s="2">
        <v>3</v>
      </c>
      <c r="Q69" s="2">
        <v>0</v>
      </c>
      <c r="R69" s="2">
        <v>487</v>
      </c>
      <c r="S69" s="2">
        <v>1</v>
      </c>
      <c r="T69" s="2">
        <v>14</v>
      </c>
      <c r="U69" s="2">
        <v>0</v>
      </c>
      <c r="V69" s="38">
        <f t="shared" si="1"/>
        <v>1206.22</v>
      </c>
      <c r="W69" s="18">
        <f t="shared" si="3"/>
        <v>0</v>
      </c>
      <c r="X69" s="18">
        <f t="shared" si="2"/>
        <v>0</v>
      </c>
    </row>
    <row r="70" spans="1:24" ht="42.75" customHeight="1" x14ac:dyDescent="0.25">
      <c r="A70" s="24">
        <v>59</v>
      </c>
      <c r="B70" s="25" t="s">
        <v>104</v>
      </c>
      <c r="C70" s="3" t="s">
        <v>68</v>
      </c>
      <c r="D70" s="3" t="s">
        <v>73</v>
      </c>
      <c r="E70" s="3"/>
      <c r="F70" s="3"/>
      <c r="G70" s="3" t="s">
        <v>74</v>
      </c>
      <c r="H70" s="3" t="s">
        <v>5</v>
      </c>
      <c r="I70" s="3" t="s">
        <v>132</v>
      </c>
      <c r="J70" s="8" t="s">
        <v>131</v>
      </c>
      <c r="K70" s="11"/>
      <c r="L70" s="11"/>
      <c r="M70" s="2">
        <v>22</v>
      </c>
      <c r="N70" s="2"/>
      <c r="O70" s="2"/>
      <c r="P70" s="2"/>
      <c r="Q70" s="2">
        <v>69</v>
      </c>
      <c r="R70" s="2"/>
      <c r="S70" s="2"/>
      <c r="T70" s="2"/>
      <c r="U70" s="2">
        <v>0</v>
      </c>
      <c r="V70" s="38">
        <f t="shared" si="1"/>
        <v>91</v>
      </c>
      <c r="W70" s="18">
        <f t="shared" si="3"/>
        <v>0</v>
      </c>
      <c r="X70" s="18">
        <f t="shared" si="2"/>
        <v>0</v>
      </c>
    </row>
    <row r="71" spans="1:24" ht="42.75" customHeight="1" x14ac:dyDescent="0.25">
      <c r="A71" s="24">
        <v>60</v>
      </c>
      <c r="B71" s="25" t="s">
        <v>104</v>
      </c>
      <c r="C71" s="3" t="s">
        <v>68</v>
      </c>
      <c r="D71" s="3" t="s">
        <v>75</v>
      </c>
      <c r="E71" s="3"/>
      <c r="F71" s="3"/>
      <c r="G71" s="3" t="s">
        <v>74</v>
      </c>
      <c r="H71" s="3" t="s">
        <v>5</v>
      </c>
      <c r="I71" s="3" t="s">
        <v>132</v>
      </c>
      <c r="J71" s="8" t="s">
        <v>131</v>
      </c>
      <c r="K71" s="11"/>
      <c r="L71" s="11"/>
      <c r="M71" s="2">
        <v>34</v>
      </c>
      <c r="N71" s="2">
        <v>0</v>
      </c>
      <c r="O71" s="2">
        <v>4.2</v>
      </c>
      <c r="P71" s="2">
        <v>0</v>
      </c>
      <c r="Q71" s="2">
        <v>70</v>
      </c>
      <c r="R71" s="2">
        <v>0.75</v>
      </c>
      <c r="S71" s="2">
        <v>211</v>
      </c>
      <c r="T71" s="2">
        <v>10</v>
      </c>
      <c r="U71" s="30">
        <v>120</v>
      </c>
      <c r="V71" s="38">
        <f t="shared" si="1"/>
        <v>449.95</v>
      </c>
      <c r="W71" s="18">
        <f t="shared" si="3"/>
        <v>0</v>
      </c>
      <c r="X71" s="18">
        <f t="shared" si="2"/>
        <v>0</v>
      </c>
    </row>
    <row r="72" spans="1:24" ht="42.75" customHeight="1" x14ac:dyDescent="0.25">
      <c r="A72" s="24">
        <v>61</v>
      </c>
      <c r="B72" s="25" t="s">
        <v>104</v>
      </c>
      <c r="C72" s="3" t="s">
        <v>68</v>
      </c>
      <c r="D72" s="3" t="s">
        <v>76</v>
      </c>
      <c r="E72" s="3"/>
      <c r="F72" s="3"/>
      <c r="G72" s="3" t="s">
        <v>74</v>
      </c>
      <c r="H72" s="3" t="s">
        <v>5</v>
      </c>
      <c r="I72" s="3" t="s">
        <v>132</v>
      </c>
      <c r="J72" s="8" t="s">
        <v>131</v>
      </c>
      <c r="K72" s="11"/>
      <c r="L72" s="11"/>
      <c r="M72" s="2">
        <v>28</v>
      </c>
      <c r="N72" s="2"/>
      <c r="O72" s="2"/>
      <c r="P72" s="2"/>
      <c r="Q72" s="2">
        <v>24</v>
      </c>
      <c r="R72" s="2"/>
      <c r="S72" s="2">
        <v>84</v>
      </c>
      <c r="T72" s="2"/>
      <c r="U72" s="30">
        <v>120</v>
      </c>
      <c r="V72" s="38">
        <f t="shared" si="1"/>
        <v>256</v>
      </c>
      <c r="W72" s="18">
        <f t="shared" si="3"/>
        <v>0</v>
      </c>
      <c r="X72" s="18">
        <f t="shared" si="2"/>
        <v>0</v>
      </c>
    </row>
    <row r="73" spans="1:24" ht="42.75" customHeight="1" x14ac:dyDescent="0.25">
      <c r="A73" s="24">
        <v>62</v>
      </c>
      <c r="B73" s="25" t="s">
        <v>104</v>
      </c>
      <c r="C73" s="3" t="s">
        <v>68</v>
      </c>
      <c r="D73" s="3" t="s">
        <v>110</v>
      </c>
      <c r="E73" s="3" t="s">
        <v>97</v>
      </c>
      <c r="F73" s="3"/>
      <c r="G73" s="3"/>
      <c r="H73" s="3" t="s">
        <v>5</v>
      </c>
      <c r="I73" s="3" t="s">
        <v>132</v>
      </c>
      <c r="J73" s="8" t="s">
        <v>131</v>
      </c>
      <c r="K73" s="11"/>
      <c r="L73" s="11"/>
      <c r="M73" s="2">
        <v>60</v>
      </c>
      <c r="N73" s="2">
        <v>150</v>
      </c>
      <c r="O73" s="2">
        <v>25</v>
      </c>
      <c r="P73" s="2">
        <v>360</v>
      </c>
      <c r="Q73" s="2">
        <v>0</v>
      </c>
      <c r="R73" s="2">
        <v>1100</v>
      </c>
      <c r="S73" s="2">
        <v>20</v>
      </c>
      <c r="T73" s="2">
        <v>3</v>
      </c>
      <c r="U73" s="2">
        <v>0</v>
      </c>
      <c r="V73" s="38">
        <f>SUM(M73:U73)</f>
        <v>1718</v>
      </c>
      <c r="W73" s="18">
        <f t="shared" si="3"/>
        <v>0</v>
      </c>
      <c r="X73" s="18">
        <f t="shared" si="2"/>
        <v>0</v>
      </c>
    </row>
    <row r="74" spans="1:24" s="1" customFormat="1" ht="42.75" customHeight="1" x14ac:dyDescent="0.25">
      <c r="A74" s="24">
        <v>63</v>
      </c>
      <c r="B74" s="25" t="s">
        <v>104</v>
      </c>
      <c r="C74" s="3" t="s">
        <v>68</v>
      </c>
      <c r="D74" s="3" t="s">
        <v>110</v>
      </c>
      <c r="E74" s="3" t="s">
        <v>97</v>
      </c>
      <c r="F74" s="27" t="s">
        <v>140</v>
      </c>
      <c r="G74" s="3"/>
      <c r="H74" s="3" t="s">
        <v>5</v>
      </c>
      <c r="I74" s="3" t="s">
        <v>132</v>
      </c>
      <c r="J74" s="8" t="s">
        <v>131</v>
      </c>
      <c r="K74" s="11"/>
      <c r="L74" s="11"/>
      <c r="M74" s="2">
        <v>3</v>
      </c>
      <c r="N74" s="2">
        <v>7.5</v>
      </c>
      <c r="O74" s="2">
        <v>1.25</v>
      </c>
      <c r="P74" s="2">
        <v>18</v>
      </c>
      <c r="Q74" s="2">
        <v>0</v>
      </c>
      <c r="R74" s="2">
        <v>55</v>
      </c>
      <c r="S74" s="2">
        <v>1</v>
      </c>
      <c r="T74" s="2">
        <v>0.15000000000000002</v>
      </c>
      <c r="U74" s="2">
        <v>0</v>
      </c>
      <c r="V74" s="38">
        <f t="shared" ref="V74:V91" si="4">SUM(M74:U74)</f>
        <v>85.9</v>
      </c>
      <c r="W74" s="18">
        <f t="shared" si="3"/>
        <v>0</v>
      </c>
      <c r="X74" s="18">
        <f t="shared" si="2"/>
        <v>0</v>
      </c>
    </row>
    <row r="75" spans="1:24" ht="55.5" customHeight="1" x14ac:dyDescent="0.25">
      <c r="A75" s="24">
        <v>64</v>
      </c>
      <c r="B75" s="25" t="s">
        <v>104</v>
      </c>
      <c r="C75" s="3" t="s">
        <v>68</v>
      </c>
      <c r="D75" s="3" t="s">
        <v>123</v>
      </c>
      <c r="E75" s="3"/>
      <c r="F75" s="3"/>
      <c r="G75" s="3"/>
      <c r="H75" s="3" t="s">
        <v>5</v>
      </c>
      <c r="I75" s="3" t="s">
        <v>132</v>
      </c>
      <c r="J75" s="8" t="s">
        <v>131</v>
      </c>
      <c r="K75" s="11"/>
      <c r="L75" s="11"/>
      <c r="M75" s="2">
        <v>3</v>
      </c>
      <c r="N75" s="2">
        <v>7.5</v>
      </c>
      <c r="O75" s="2">
        <v>1.25</v>
      </c>
      <c r="P75" s="2">
        <v>18</v>
      </c>
      <c r="Q75" s="2">
        <v>0</v>
      </c>
      <c r="R75" s="2">
        <v>55</v>
      </c>
      <c r="S75" s="2">
        <v>1</v>
      </c>
      <c r="T75" s="2">
        <v>0.15000000000000002</v>
      </c>
      <c r="U75" s="2">
        <v>0</v>
      </c>
      <c r="V75" s="38">
        <f t="shared" si="4"/>
        <v>85.9</v>
      </c>
      <c r="W75" s="18">
        <f t="shared" si="3"/>
        <v>0</v>
      </c>
      <c r="X75" s="18">
        <f t="shared" si="2"/>
        <v>0</v>
      </c>
    </row>
    <row r="76" spans="1:24" ht="42.75" customHeight="1" x14ac:dyDescent="0.25">
      <c r="A76" s="24">
        <v>65</v>
      </c>
      <c r="B76" s="25" t="s">
        <v>105</v>
      </c>
      <c r="C76" s="3" t="s">
        <v>68</v>
      </c>
      <c r="D76" s="3" t="s">
        <v>114</v>
      </c>
      <c r="E76" s="3"/>
      <c r="F76" s="3"/>
      <c r="G76" s="3"/>
      <c r="H76" s="3" t="s">
        <v>5</v>
      </c>
      <c r="I76" s="3" t="s">
        <v>132</v>
      </c>
      <c r="J76" s="8" t="s">
        <v>131</v>
      </c>
      <c r="K76" s="11"/>
      <c r="L76" s="11"/>
      <c r="M76" s="2">
        <v>6</v>
      </c>
      <c r="N76" s="2">
        <v>15</v>
      </c>
      <c r="O76" s="2">
        <v>2.5</v>
      </c>
      <c r="P76" s="2">
        <v>36</v>
      </c>
      <c r="Q76" s="2">
        <v>0</v>
      </c>
      <c r="R76" s="2">
        <v>110.5</v>
      </c>
      <c r="S76" s="2">
        <v>2</v>
      </c>
      <c r="T76" s="2">
        <v>3</v>
      </c>
      <c r="U76" s="2">
        <v>0</v>
      </c>
      <c r="V76" s="38">
        <f t="shared" si="4"/>
        <v>175</v>
      </c>
      <c r="W76" s="18">
        <f t="shared" ref="W76:W91" si="5">V76*K76</f>
        <v>0</v>
      </c>
      <c r="X76" s="18">
        <f t="shared" si="2"/>
        <v>0</v>
      </c>
    </row>
    <row r="77" spans="1:24" ht="42.75" customHeight="1" x14ac:dyDescent="0.25">
      <c r="A77" s="24">
        <v>66</v>
      </c>
      <c r="B77" s="25" t="s">
        <v>105</v>
      </c>
      <c r="C77" s="3" t="s">
        <v>68</v>
      </c>
      <c r="D77" s="3" t="s">
        <v>98</v>
      </c>
      <c r="E77" s="3"/>
      <c r="F77" s="3"/>
      <c r="G77" s="3"/>
      <c r="H77" s="3" t="s">
        <v>5</v>
      </c>
      <c r="I77" s="3" t="s">
        <v>132</v>
      </c>
      <c r="J77" s="8" t="s">
        <v>131</v>
      </c>
      <c r="K77" s="11"/>
      <c r="L77" s="11"/>
      <c r="M77" s="2">
        <v>0</v>
      </c>
      <c r="N77" s="2">
        <v>0</v>
      </c>
      <c r="O77" s="2">
        <v>0</v>
      </c>
      <c r="P77" s="2">
        <v>0</v>
      </c>
      <c r="Q77" s="2">
        <v>1</v>
      </c>
      <c r="R77" s="2">
        <v>0</v>
      </c>
      <c r="S77" s="2">
        <v>0</v>
      </c>
      <c r="T77" s="2">
        <v>0</v>
      </c>
      <c r="U77" s="2">
        <v>0</v>
      </c>
      <c r="V77" s="38">
        <f t="shared" si="4"/>
        <v>1</v>
      </c>
      <c r="W77" s="18">
        <f t="shared" si="5"/>
        <v>0</v>
      </c>
      <c r="X77" s="18">
        <f t="shared" ref="X77:X91" si="6">W77*1.2</f>
        <v>0</v>
      </c>
    </row>
    <row r="78" spans="1:24" ht="42.75" customHeight="1" x14ac:dyDescent="0.25">
      <c r="A78" s="24">
        <v>67</v>
      </c>
      <c r="B78" s="25" t="s">
        <v>105</v>
      </c>
      <c r="C78" s="3" t="s">
        <v>68</v>
      </c>
      <c r="D78" s="3" t="s">
        <v>116</v>
      </c>
      <c r="E78" s="3"/>
      <c r="F78" s="3"/>
      <c r="G78" s="3"/>
      <c r="H78" s="3" t="s">
        <v>5</v>
      </c>
      <c r="I78" s="3" t="s">
        <v>132</v>
      </c>
      <c r="J78" s="8" t="s">
        <v>131</v>
      </c>
      <c r="K78" s="11"/>
      <c r="L78" s="11"/>
      <c r="M78" s="2">
        <v>0</v>
      </c>
      <c r="N78" s="2">
        <v>0</v>
      </c>
      <c r="O78" s="2">
        <v>0</v>
      </c>
      <c r="P78" s="2">
        <v>0</v>
      </c>
      <c r="Q78" s="2">
        <v>1</v>
      </c>
      <c r="R78" s="2">
        <v>0</v>
      </c>
      <c r="S78" s="2">
        <v>0</v>
      </c>
      <c r="T78" s="2">
        <v>0</v>
      </c>
      <c r="U78" s="2">
        <v>0</v>
      </c>
      <c r="V78" s="38">
        <f t="shared" si="4"/>
        <v>1</v>
      </c>
      <c r="W78" s="18">
        <f t="shared" si="5"/>
        <v>0</v>
      </c>
      <c r="X78" s="18">
        <f t="shared" si="6"/>
        <v>0</v>
      </c>
    </row>
    <row r="79" spans="1:24" ht="42.75" customHeight="1" x14ac:dyDescent="0.25">
      <c r="A79" s="24">
        <v>68</v>
      </c>
      <c r="B79" s="25" t="s">
        <v>105</v>
      </c>
      <c r="C79" s="3" t="s">
        <v>68</v>
      </c>
      <c r="D79" s="3" t="s">
        <v>117</v>
      </c>
      <c r="E79" s="3"/>
      <c r="F79" s="3"/>
      <c r="G79" s="3"/>
      <c r="H79" s="3" t="s">
        <v>5</v>
      </c>
      <c r="I79" s="3" t="s">
        <v>132</v>
      </c>
      <c r="J79" s="8" t="s">
        <v>131</v>
      </c>
      <c r="K79" s="11"/>
      <c r="L79" s="11"/>
      <c r="M79" s="2">
        <v>1</v>
      </c>
      <c r="N79" s="2">
        <v>22</v>
      </c>
      <c r="O79" s="2">
        <v>9.1999999999999993</v>
      </c>
      <c r="P79" s="2">
        <v>0.4</v>
      </c>
      <c r="Q79" s="2">
        <v>0</v>
      </c>
      <c r="R79" s="2">
        <v>0</v>
      </c>
      <c r="S79" s="2">
        <v>8</v>
      </c>
      <c r="T79" s="2">
        <v>13.5</v>
      </c>
      <c r="U79" s="2">
        <v>0</v>
      </c>
      <c r="V79" s="38">
        <f t="shared" si="4"/>
        <v>54.1</v>
      </c>
      <c r="W79" s="18">
        <f t="shared" si="5"/>
        <v>0</v>
      </c>
      <c r="X79" s="18">
        <f t="shared" si="6"/>
        <v>0</v>
      </c>
    </row>
    <row r="80" spans="1:24" ht="42.75" customHeight="1" x14ac:dyDescent="0.25">
      <c r="A80" s="24">
        <v>69</v>
      </c>
      <c r="B80" s="25" t="s">
        <v>104</v>
      </c>
      <c r="C80" s="3" t="s">
        <v>68</v>
      </c>
      <c r="D80" s="28" t="s">
        <v>77</v>
      </c>
      <c r="E80" s="3"/>
      <c r="F80" s="3"/>
      <c r="G80" s="3"/>
      <c r="H80" s="3" t="s">
        <v>5</v>
      </c>
      <c r="I80" s="26" t="s">
        <v>78</v>
      </c>
      <c r="J80" s="8" t="s">
        <v>131</v>
      </c>
      <c r="K80" s="11"/>
      <c r="L80" s="11"/>
      <c r="M80" s="2">
        <v>196.25</v>
      </c>
      <c r="N80" s="2">
        <v>0</v>
      </c>
      <c r="O80" s="2">
        <v>0</v>
      </c>
      <c r="P80" s="2">
        <v>0</v>
      </c>
      <c r="Q80" s="2">
        <v>0</v>
      </c>
      <c r="R80" s="2">
        <v>15.5</v>
      </c>
      <c r="S80" s="2">
        <v>155.75</v>
      </c>
      <c r="T80" s="2">
        <v>30.25</v>
      </c>
      <c r="U80" s="2">
        <v>0</v>
      </c>
      <c r="V80" s="38">
        <f t="shared" si="4"/>
        <v>397.75</v>
      </c>
      <c r="W80" s="18">
        <f t="shared" si="5"/>
        <v>0</v>
      </c>
      <c r="X80" s="18">
        <f t="shared" si="6"/>
        <v>0</v>
      </c>
    </row>
    <row r="81" spans="1:24" ht="42.75" customHeight="1" x14ac:dyDescent="0.25">
      <c r="A81" s="24">
        <v>70</v>
      </c>
      <c r="B81" s="25" t="s">
        <v>104</v>
      </c>
      <c r="C81" s="3" t="s">
        <v>68</v>
      </c>
      <c r="D81" s="28" t="s">
        <v>79</v>
      </c>
      <c r="E81" s="3"/>
      <c r="F81" s="3"/>
      <c r="G81" s="3" t="s">
        <v>113</v>
      </c>
      <c r="H81" s="3" t="s">
        <v>5</v>
      </c>
      <c r="I81" s="3" t="s">
        <v>132</v>
      </c>
      <c r="J81" s="8" t="s">
        <v>131</v>
      </c>
      <c r="K81" s="11"/>
      <c r="L81" s="11"/>
      <c r="M81" s="29">
        <v>243</v>
      </c>
      <c r="N81" s="29">
        <v>716.4</v>
      </c>
      <c r="O81" s="29">
        <v>243</v>
      </c>
      <c r="P81" s="29">
        <v>292.2</v>
      </c>
      <c r="Q81" s="29">
        <v>364.5</v>
      </c>
      <c r="R81" s="29">
        <v>1504.5</v>
      </c>
      <c r="S81" s="29">
        <v>870</v>
      </c>
      <c r="T81" s="29">
        <v>1096.2</v>
      </c>
      <c r="U81" s="29">
        <v>1995</v>
      </c>
      <c r="V81" s="38">
        <f t="shared" si="4"/>
        <v>7324.8</v>
      </c>
      <c r="W81" s="18">
        <f t="shared" si="5"/>
        <v>0</v>
      </c>
      <c r="X81" s="18">
        <f t="shared" si="6"/>
        <v>0</v>
      </c>
    </row>
    <row r="82" spans="1:24" ht="42.75" customHeight="1" x14ac:dyDescent="0.25">
      <c r="A82" s="24">
        <v>71</v>
      </c>
      <c r="B82" s="25" t="s">
        <v>104</v>
      </c>
      <c r="C82" s="3" t="s">
        <v>68</v>
      </c>
      <c r="D82" s="28" t="s">
        <v>80</v>
      </c>
      <c r="E82" s="3"/>
      <c r="F82" s="3"/>
      <c r="G82" s="3" t="s">
        <v>81</v>
      </c>
      <c r="H82" s="3" t="s">
        <v>5</v>
      </c>
      <c r="I82" s="3" t="s">
        <v>132</v>
      </c>
      <c r="J82" s="8" t="s">
        <v>131</v>
      </c>
      <c r="K82" s="11"/>
      <c r="L82" s="11"/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20</v>
      </c>
      <c r="T82" s="2">
        <v>10</v>
      </c>
      <c r="U82" s="30"/>
      <c r="V82" s="38">
        <f t="shared" si="4"/>
        <v>30</v>
      </c>
      <c r="W82" s="18">
        <f t="shared" si="5"/>
        <v>0</v>
      </c>
      <c r="X82" s="18">
        <f t="shared" si="6"/>
        <v>0</v>
      </c>
    </row>
    <row r="83" spans="1:24" ht="42.75" customHeight="1" x14ac:dyDescent="0.25">
      <c r="A83" s="24">
        <v>72</v>
      </c>
      <c r="B83" s="25" t="s">
        <v>104</v>
      </c>
      <c r="C83" s="3" t="s">
        <v>68</v>
      </c>
      <c r="D83" s="28" t="s">
        <v>82</v>
      </c>
      <c r="E83" s="3"/>
      <c r="F83" s="3"/>
      <c r="G83" s="3" t="s">
        <v>83</v>
      </c>
      <c r="H83" s="3" t="s">
        <v>5</v>
      </c>
      <c r="I83" s="3" t="s">
        <v>132</v>
      </c>
      <c r="J83" s="8" t="s">
        <v>131</v>
      </c>
      <c r="K83" s="11"/>
      <c r="L83" s="11"/>
      <c r="M83" s="2">
        <v>810</v>
      </c>
      <c r="N83" s="29"/>
      <c r="O83" s="2">
        <v>810</v>
      </c>
      <c r="P83" s="2">
        <v>974</v>
      </c>
      <c r="Q83" s="2">
        <v>1215</v>
      </c>
      <c r="R83" s="2">
        <v>5015</v>
      </c>
      <c r="S83" s="2">
        <v>15800</v>
      </c>
      <c r="T83" s="2">
        <v>3654</v>
      </c>
      <c r="U83" s="30">
        <v>6650</v>
      </c>
      <c r="V83" s="38">
        <f t="shared" si="4"/>
        <v>34928</v>
      </c>
      <c r="W83" s="18">
        <f t="shared" si="5"/>
        <v>0</v>
      </c>
      <c r="X83" s="18">
        <f t="shared" si="6"/>
        <v>0</v>
      </c>
    </row>
    <row r="84" spans="1:24" s="1" customFormat="1" ht="42.75" customHeight="1" x14ac:dyDescent="0.25">
      <c r="A84" s="24">
        <v>73</v>
      </c>
      <c r="B84" s="25" t="s">
        <v>104</v>
      </c>
      <c r="C84" s="3" t="s">
        <v>68</v>
      </c>
      <c r="D84" s="28" t="s">
        <v>82</v>
      </c>
      <c r="E84" s="3"/>
      <c r="F84" s="27" t="s">
        <v>140</v>
      </c>
      <c r="G84" s="3" t="s">
        <v>83</v>
      </c>
      <c r="H84" s="3" t="s">
        <v>5</v>
      </c>
      <c r="I84" s="3" t="s">
        <v>132</v>
      </c>
      <c r="J84" s="8" t="s">
        <v>131</v>
      </c>
      <c r="K84" s="11"/>
      <c r="L84" s="11"/>
      <c r="M84" s="2">
        <v>16.2</v>
      </c>
      <c r="N84" s="2">
        <v>0</v>
      </c>
      <c r="O84" s="2">
        <v>16.2</v>
      </c>
      <c r="P84" s="2">
        <v>19.48</v>
      </c>
      <c r="Q84" s="2">
        <v>24.3</v>
      </c>
      <c r="R84" s="2">
        <v>100.3</v>
      </c>
      <c r="S84" s="2">
        <v>316</v>
      </c>
      <c r="T84" s="2">
        <v>73.08</v>
      </c>
      <c r="U84" s="2">
        <v>133</v>
      </c>
      <c r="V84" s="38">
        <f t="shared" si="4"/>
        <v>698.56000000000006</v>
      </c>
      <c r="W84" s="18">
        <f t="shared" si="5"/>
        <v>0</v>
      </c>
      <c r="X84" s="18">
        <f t="shared" si="6"/>
        <v>0</v>
      </c>
    </row>
    <row r="85" spans="1:24" s="1" customFormat="1" ht="42.75" customHeight="1" x14ac:dyDescent="0.25">
      <c r="A85" s="24">
        <v>74</v>
      </c>
      <c r="B85" s="25" t="s">
        <v>104</v>
      </c>
      <c r="C85" s="3" t="s">
        <v>68</v>
      </c>
      <c r="D85" s="3" t="s">
        <v>84</v>
      </c>
      <c r="E85" s="3"/>
      <c r="F85" s="27"/>
      <c r="G85" s="3" t="s">
        <v>85</v>
      </c>
      <c r="H85" s="3" t="s">
        <v>5</v>
      </c>
      <c r="I85" s="3" t="s">
        <v>132</v>
      </c>
      <c r="J85" s="8" t="s">
        <v>131</v>
      </c>
      <c r="K85" s="11"/>
      <c r="L85" s="11"/>
      <c r="M85" s="2">
        <v>3200</v>
      </c>
      <c r="N85" s="2">
        <v>2388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38">
        <f t="shared" si="4"/>
        <v>5588</v>
      </c>
      <c r="W85" s="18">
        <f t="shared" si="5"/>
        <v>0</v>
      </c>
      <c r="X85" s="18">
        <f t="shared" si="6"/>
        <v>0</v>
      </c>
    </row>
    <row r="86" spans="1:24" s="1" customFormat="1" ht="42.75" customHeight="1" x14ac:dyDescent="0.25">
      <c r="A86" s="24">
        <v>75</v>
      </c>
      <c r="B86" s="25" t="s">
        <v>104</v>
      </c>
      <c r="C86" s="3" t="s">
        <v>100</v>
      </c>
      <c r="D86" s="3" t="s">
        <v>99</v>
      </c>
      <c r="E86" s="3"/>
      <c r="F86" s="3"/>
      <c r="G86" s="3"/>
      <c r="H86" s="3" t="s">
        <v>127</v>
      </c>
      <c r="I86" s="26"/>
      <c r="J86" s="8" t="s">
        <v>131</v>
      </c>
      <c r="K86" s="11"/>
      <c r="L86" s="11"/>
      <c r="M86" s="2">
        <v>1200</v>
      </c>
      <c r="N86" s="2">
        <v>0</v>
      </c>
      <c r="O86" s="2">
        <v>1200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38">
        <f t="shared" si="4"/>
        <v>2400</v>
      </c>
      <c r="W86" s="18">
        <f t="shared" si="5"/>
        <v>0</v>
      </c>
      <c r="X86" s="18">
        <f t="shared" si="6"/>
        <v>0</v>
      </c>
    </row>
    <row r="87" spans="1:24" s="1" customFormat="1" ht="42.75" customHeight="1" x14ac:dyDescent="0.25">
      <c r="A87" s="24">
        <v>76</v>
      </c>
      <c r="B87" s="25" t="s">
        <v>104</v>
      </c>
      <c r="C87" s="3" t="s">
        <v>100</v>
      </c>
      <c r="D87" s="3" t="s">
        <v>101</v>
      </c>
      <c r="E87" s="3"/>
      <c r="F87" s="3"/>
      <c r="G87" s="3"/>
      <c r="H87" s="3" t="s">
        <v>127</v>
      </c>
      <c r="I87" s="26"/>
      <c r="J87" s="8" t="s">
        <v>131</v>
      </c>
      <c r="K87" s="11"/>
      <c r="L87" s="11"/>
      <c r="M87" s="2">
        <v>0</v>
      </c>
      <c r="N87" s="2">
        <v>0</v>
      </c>
      <c r="O87" s="2">
        <v>1200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38">
        <f t="shared" si="4"/>
        <v>1200</v>
      </c>
      <c r="W87" s="18">
        <f t="shared" si="5"/>
        <v>0</v>
      </c>
      <c r="X87" s="18">
        <f t="shared" si="6"/>
        <v>0</v>
      </c>
    </row>
    <row r="88" spans="1:24" s="1" customFormat="1" ht="42.75" customHeight="1" x14ac:dyDescent="0.25">
      <c r="A88" s="24">
        <v>77</v>
      </c>
      <c r="B88" s="25" t="s">
        <v>104</v>
      </c>
      <c r="C88" s="3" t="s">
        <v>100</v>
      </c>
      <c r="D88" s="3" t="s">
        <v>102</v>
      </c>
      <c r="E88" s="3"/>
      <c r="F88" s="3"/>
      <c r="G88" s="3"/>
      <c r="H88" s="3" t="s">
        <v>127</v>
      </c>
      <c r="I88" s="26"/>
      <c r="J88" s="8" t="s">
        <v>131</v>
      </c>
      <c r="K88" s="11"/>
      <c r="L88" s="11"/>
      <c r="M88" s="2">
        <v>0</v>
      </c>
      <c r="N88" s="2">
        <v>0</v>
      </c>
      <c r="O88" s="2">
        <v>0</v>
      </c>
      <c r="P88" s="2">
        <v>0</v>
      </c>
      <c r="Q88" s="2">
        <v>1</v>
      </c>
      <c r="R88" s="2">
        <v>0</v>
      </c>
      <c r="S88" s="2">
        <v>1</v>
      </c>
      <c r="T88" s="2">
        <v>1</v>
      </c>
      <c r="U88" s="2">
        <v>0</v>
      </c>
      <c r="V88" s="38">
        <f t="shared" si="4"/>
        <v>3</v>
      </c>
      <c r="W88" s="18">
        <f t="shared" si="5"/>
        <v>0</v>
      </c>
      <c r="X88" s="18">
        <f t="shared" si="6"/>
        <v>0</v>
      </c>
    </row>
    <row r="89" spans="1:24" s="1" customFormat="1" ht="42.75" customHeight="1" x14ac:dyDescent="0.25">
      <c r="A89" s="24">
        <v>78</v>
      </c>
      <c r="B89" s="25" t="s">
        <v>104</v>
      </c>
      <c r="C89" s="3" t="s">
        <v>100</v>
      </c>
      <c r="D89" s="3" t="s">
        <v>103</v>
      </c>
      <c r="E89" s="3"/>
      <c r="F89" s="3"/>
      <c r="G89" s="3"/>
      <c r="H89" s="3" t="s">
        <v>127</v>
      </c>
      <c r="I89" s="26"/>
      <c r="J89" s="8" t="s">
        <v>131</v>
      </c>
      <c r="K89" s="11"/>
      <c r="L89" s="11"/>
      <c r="M89" s="2">
        <v>20</v>
      </c>
      <c r="N89" s="2">
        <v>0</v>
      </c>
      <c r="O89" s="2">
        <v>322</v>
      </c>
      <c r="P89" s="2">
        <v>305</v>
      </c>
      <c r="Q89" s="2">
        <v>4</v>
      </c>
      <c r="R89" s="2">
        <v>2</v>
      </c>
      <c r="S89" s="2">
        <v>0</v>
      </c>
      <c r="T89" s="2">
        <v>0</v>
      </c>
      <c r="U89" s="2">
        <v>0</v>
      </c>
      <c r="V89" s="38">
        <f t="shared" si="4"/>
        <v>653</v>
      </c>
      <c r="W89" s="18">
        <f t="shared" si="5"/>
        <v>0</v>
      </c>
      <c r="X89" s="18">
        <f t="shared" si="6"/>
        <v>0</v>
      </c>
    </row>
    <row r="90" spans="1:24" s="1" customFormat="1" ht="42.75" customHeight="1" x14ac:dyDescent="0.25">
      <c r="A90" s="24">
        <v>79</v>
      </c>
      <c r="B90" s="25" t="s">
        <v>104</v>
      </c>
      <c r="C90" s="3" t="s">
        <v>100</v>
      </c>
      <c r="D90" s="3" t="s">
        <v>134</v>
      </c>
      <c r="E90" s="3"/>
      <c r="F90" s="3"/>
      <c r="G90" s="3"/>
      <c r="H90" s="3" t="s">
        <v>5</v>
      </c>
      <c r="I90" s="26" t="s">
        <v>133</v>
      </c>
      <c r="J90" s="12" t="s">
        <v>138</v>
      </c>
      <c r="K90" s="11"/>
      <c r="L90" s="11"/>
      <c r="M90" s="2">
        <v>48</v>
      </c>
      <c r="N90" s="2">
        <v>0</v>
      </c>
      <c r="O90" s="2">
        <v>0</v>
      </c>
      <c r="P90" s="2">
        <v>15</v>
      </c>
      <c r="Q90" s="2">
        <v>27</v>
      </c>
      <c r="R90" s="2">
        <v>52</v>
      </c>
      <c r="S90" s="2">
        <v>0</v>
      </c>
      <c r="T90" s="2">
        <v>1</v>
      </c>
      <c r="U90" s="2">
        <v>0</v>
      </c>
      <c r="V90" s="38">
        <f t="shared" si="4"/>
        <v>143</v>
      </c>
      <c r="W90" s="18">
        <f t="shared" si="5"/>
        <v>0</v>
      </c>
      <c r="X90" s="18">
        <f t="shared" si="6"/>
        <v>0</v>
      </c>
    </row>
    <row r="91" spans="1:24" ht="42.75" customHeight="1" x14ac:dyDescent="0.25">
      <c r="A91" s="24">
        <v>80</v>
      </c>
      <c r="B91" s="25" t="s">
        <v>104</v>
      </c>
      <c r="C91" s="3" t="s">
        <v>100</v>
      </c>
      <c r="D91" s="3" t="s">
        <v>118</v>
      </c>
      <c r="E91" s="3"/>
      <c r="F91" s="3"/>
      <c r="G91" s="3"/>
      <c r="H91" s="3" t="s">
        <v>127</v>
      </c>
      <c r="I91" s="26"/>
      <c r="J91" s="8" t="s">
        <v>131</v>
      </c>
      <c r="K91" s="11"/>
      <c r="L91" s="11"/>
      <c r="M91" s="2">
        <v>0</v>
      </c>
      <c r="N91" s="2">
        <v>0</v>
      </c>
      <c r="O91" s="2">
        <v>0</v>
      </c>
      <c r="P91" s="2">
        <v>33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38">
        <f t="shared" si="4"/>
        <v>33</v>
      </c>
      <c r="W91" s="18">
        <f t="shared" si="5"/>
        <v>0</v>
      </c>
      <c r="X91" s="18">
        <f t="shared" si="6"/>
        <v>0</v>
      </c>
    </row>
    <row r="92" spans="1:24" x14ac:dyDescent="0.25">
      <c r="D92"/>
      <c r="G92" s="1"/>
      <c r="H92"/>
      <c r="V92" t="s">
        <v>161</v>
      </c>
      <c r="W92" s="41">
        <f>SUM(W12:W91)</f>
        <v>0</v>
      </c>
      <c r="X92" s="41">
        <f>SUM(X12:X91)</f>
        <v>0</v>
      </c>
    </row>
    <row r="93" spans="1:24" x14ac:dyDescent="0.25">
      <c r="A93" s="10"/>
    </row>
    <row r="94" spans="1:24" x14ac:dyDescent="0.25">
      <c r="A94" s="10"/>
    </row>
    <row r="95" spans="1:24" x14ac:dyDescent="0.25">
      <c r="A95" s="10"/>
    </row>
  </sheetData>
  <autoFilter ref="A11:U92" xr:uid="{00000000-0009-0000-0000-000000000000}"/>
  <sortState xmlns:xlrd2="http://schemas.microsoft.com/office/spreadsheetml/2017/richdata2" ref="B6:W72">
    <sortCondition ref="B6:B72"/>
  </sortState>
  <mergeCells count="2">
    <mergeCell ref="M10:U10"/>
    <mergeCell ref="H10:L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MICHEL</dc:creator>
  <cp:lastModifiedBy>RUBIN Lucile</cp:lastModifiedBy>
  <dcterms:created xsi:type="dcterms:W3CDTF">2021-06-08T10:06:16Z</dcterms:created>
  <dcterms:modified xsi:type="dcterms:W3CDTF">2025-10-20T15:08:37Z</dcterms:modified>
</cp:coreProperties>
</file>